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2180" tabRatio="838" activeTab="0"/>
  </bookViews>
  <sheets>
    <sheet name="Resumen Recinto" sheetId="1" r:id="rId1"/>
    <sheet name="Resumen Decanato Administracion" sheetId="2" r:id="rId2"/>
    <sheet name="Oficina del Decano" sheetId="3" r:id="rId3"/>
    <sheet name="Reumen Dec Asuntos Académicos" sheetId="6" r:id="rId4"/>
    <sheet name="Biblioteca" sheetId="7" r:id="rId5"/>
    <sheet name="PPMES" sheetId="8" r:id="rId6"/>
    <sheet name="Reumen Dec Estudiantes" sheetId="29" r:id="rId7"/>
    <sheet name="Orientacion" sheetId="27" r:id="rId8"/>
    <sheet name="Reumen ADEM" sheetId="10" r:id="rId9"/>
    <sheet name="Adem" sheetId="12" r:id="rId10"/>
    <sheet name="Reumen Artes y Ciencias" sheetId="13" r:id="rId11"/>
    <sheet name="Biologia" sheetId="14" r:id="rId12"/>
    <sheet name="Ciencias Marinas" sheetId="15" r:id="rId13"/>
    <sheet name="Ciencias Sociales" sheetId="16" r:id="rId14"/>
    <sheet name="Economia" sheetId="17" r:id="rId15"/>
    <sheet name="Educ Fisica" sheetId="18" r:id="rId16"/>
    <sheet name="Enfermeria" sheetId="19" r:id="rId17"/>
    <sheet name="Estudios Hisp" sheetId="20" r:id="rId18"/>
    <sheet name="Fisica" sheetId="21" r:id="rId19"/>
    <sheet name="Geologia" sheetId="22" r:id="rId20"/>
    <sheet name="Humanidades" sheetId="23" r:id="rId21"/>
    <sheet name="Ingles" sheetId="24" r:id="rId22"/>
    <sheet name="Matematicas" sheetId="25" r:id="rId23"/>
    <sheet name="Quimica" sheetId="26" r:id="rId24"/>
    <sheet name="Reumen Ingenieria" sheetId="30" r:id="rId25"/>
    <sheet name="INCI" sheetId="28" r:id="rId26"/>
    <sheet name="INEL" sheetId="31" r:id="rId27"/>
    <sheet name="INGE" sheetId="33" r:id="rId28"/>
    <sheet name="ININ" sheetId="34" r:id="rId29"/>
    <sheet name="INME" sheetId="35" r:id="rId30"/>
    <sheet name="INQU" sheetId="32" r:id="rId31"/>
    <sheet name="Reumen Ciencias Agricolas" sheetId="37" r:id="rId32"/>
    <sheet name="Agronomia" sheetId="36" r:id="rId33"/>
    <sheet name="Horticultura" sheetId="38" r:id="rId34"/>
    <sheet name="Ind Pecuarias" sheetId="39" r:id="rId35"/>
    <sheet name="Ing Agricola" sheetId="40" r:id="rId36"/>
    <sheet name="Econ Agricola" sheetId="41" r:id="rId37"/>
    <sheet name="Educ Agricola" sheetId="42" r:id="rId38"/>
    <sheet name="Tecno Alimentos" sheetId="43" r:id="rId39"/>
    <sheet name="Prot Cultivos" sheetId="44" r:id="rId40"/>
    <sheet name="Sheet2" sheetId="11" r:id="rId41"/>
  </sheets>
  <definedNames/>
  <calcPr calcId="152511"/>
</workbook>
</file>

<file path=xl/sharedStrings.xml><?xml version="1.0" encoding="utf-8"?>
<sst xmlns="http://schemas.openxmlformats.org/spreadsheetml/2006/main" count="1881" uniqueCount="367">
  <si>
    <t>UNIVERSIDAD DE PUERTO RICO</t>
  </si>
  <si>
    <t>Unidad</t>
  </si>
  <si>
    <t xml:space="preserve">INFORME DE EQUIVALENCIA DE TAREA ACADÉMICA </t>
  </si>
  <si>
    <t>AÑO ACADEMICO 2014-2015 - PRIMER SEMESTRE</t>
  </si>
  <si>
    <t xml:space="preserve">FACULTAD: </t>
  </si>
  <si>
    <t>Departamento / Programa:</t>
  </si>
  <si>
    <t xml:space="preserve">DESGLOSE DE SUSTITUCIONES DE TAREA ACADEMICA PARA ADMINISTRACIÓN </t>
  </si>
  <si>
    <t xml:space="preserve">SUSTITUCIONES DE TAREA ACADEMICA PARA ADMINISTRACIÓN </t>
  </si>
  <si>
    <t>Rector</t>
  </si>
  <si>
    <t>Decano, Decanos Aux, Ayudantes Esp.</t>
  </si>
  <si>
    <t>Director Dept u Oficina</t>
  </si>
  <si>
    <t>Coordinación Cursos o Programas</t>
  </si>
  <si>
    <t>Asesoria Acad.</t>
  </si>
  <si>
    <t>Senado Acad. Juntas</t>
  </si>
  <si>
    <t>Otras</t>
  </si>
  <si>
    <t>Total Sustituciones Tarea Académica para Administración</t>
  </si>
  <si>
    <t xml:space="preserve">Nombre </t>
  </si>
  <si>
    <t>HS</t>
  </si>
  <si>
    <t>ETC</t>
  </si>
  <si>
    <t>GRAN TOTAL</t>
  </si>
  <si>
    <r>
      <rPr>
        <b/>
        <i/>
        <sz val="10"/>
        <rFont val="Arial"/>
        <family val="2"/>
      </rPr>
      <t>HS -</t>
    </r>
    <r>
      <rPr>
        <i/>
        <sz val="10"/>
        <rFont val="Arial"/>
        <family val="2"/>
      </rPr>
      <t xml:space="preserve"> Horas Semanales</t>
    </r>
  </si>
  <si>
    <t>Nombre Profesor</t>
  </si>
  <si>
    <t>Departamento / Programa</t>
  </si>
  <si>
    <t xml:space="preserve"> </t>
  </si>
  <si>
    <t>Facultad</t>
  </si>
  <si>
    <t xml:space="preserve">TABLA 5 </t>
  </si>
  <si>
    <t>TABLA 5 - A</t>
  </si>
  <si>
    <t xml:space="preserve">TABLA 5 - B </t>
  </si>
  <si>
    <t>Aviles Rodriguez, Lucas N.</t>
  </si>
  <si>
    <t>Oficina del Decano</t>
  </si>
  <si>
    <t>Biblioteca</t>
  </si>
  <si>
    <t>Alvarez, Jaquelina E.</t>
  </si>
  <si>
    <t>Berrios Alejandro, Maria V.</t>
  </si>
  <si>
    <t>Fernandez Troche, Arelys</t>
  </si>
  <si>
    <t>Lopez Soto, Gladys</t>
  </si>
  <si>
    <t>Torres Negron, Elsie</t>
  </si>
  <si>
    <t>Programa Preparación de Maestros</t>
  </si>
  <si>
    <t>Decanato de Asuntos Académicos</t>
  </si>
  <si>
    <t>Decanato de Administración</t>
  </si>
  <si>
    <t>Orama Melendez, Rebeca</t>
  </si>
  <si>
    <t>Aquino Ruiz, Maria Del C.</t>
  </si>
  <si>
    <t>Caraballo Rivera, Cyndia L.</t>
  </si>
  <si>
    <t>Frontera Rodriguez, Jorge Luis</t>
  </si>
  <si>
    <t>Guilfucci Gonzalez, Ileana</t>
  </si>
  <si>
    <t>Irizarry Gonzalez, Franklyn</t>
  </si>
  <si>
    <t>Perez Rios, Wanda W.</t>
  </si>
  <si>
    <t>Rivera Cruz, Lourdes</t>
  </si>
  <si>
    <t>Rodriguez, Grisell</t>
  </si>
  <si>
    <t>Torres Gracia, Edith M.</t>
  </si>
  <si>
    <t>Bellido Rodriguez, Carmen M.</t>
  </si>
  <si>
    <t>Administración de Empresas</t>
  </si>
  <si>
    <t>Cruz Cruz, Jose A.</t>
  </si>
  <si>
    <t>De Hoyos Ruperto, Moraima</t>
  </si>
  <si>
    <t>Goenaga, Gail</t>
  </si>
  <si>
    <t>Gracia Morales, Luz I.</t>
  </si>
  <si>
    <t>Vega Torres, Jose I.</t>
  </si>
  <si>
    <t>Artes y Ciencias</t>
  </si>
  <si>
    <t>Biología</t>
  </si>
  <si>
    <t>Acevedo Suarez, Carlos</t>
  </si>
  <si>
    <t>Alfaro, Monica</t>
  </si>
  <si>
    <t>Borges, Sonia</t>
  </si>
  <si>
    <t>Buxeda Perez, Rosa J.</t>
  </si>
  <si>
    <t>Chaparro Serrano, Mildred</t>
  </si>
  <si>
    <t>Kolterman, Duane A.</t>
  </si>
  <si>
    <t>Maldonado, Sandra L.</t>
  </si>
  <si>
    <t>Ortiz Acevedo, Alejandro</t>
  </si>
  <si>
    <t>Rios Hernandez, Luis</t>
  </si>
  <si>
    <t>Rios Velazquez, Carlos</t>
  </si>
  <si>
    <t>Rodriguez Minguela, Carlos</t>
  </si>
  <si>
    <t>Ruiz Acevedo, Alejandro</t>
  </si>
  <si>
    <t>Van Ee, Benjamín</t>
  </si>
  <si>
    <t>Vargas, Maria M.</t>
  </si>
  <si>
    <t>Velez Diaz, Ana V.</t>
  </si>
  <si>
    <t>Ciencias Marinas</t>
  </si>
  <si>
    <t>Kubaryk, John</t>
  </si>
  <si>
    <t>Morell Rodriguez, Julio M.</t>
  </si>
  <si>
    <t>Sherman, Clark E.</t>
  </si>
  <si>
    <t>Winter, Amos</t>
  </si>
  <si>
    <t>Acosta Martinez, Jaime A.</t>
  </si>
  <si>
    <t>Diffoot Carlo, Nanette</t>
  </si>
  <si>
    <t>Otero Morales, Ernesto</t>
  </si>
  <si>
    <t>Corredor Garcia, Jorge E.</t>
  </si>
  <si>
    <t>Ciencias Sociales</t>
  </si>
  <si>
    <t>Vega Lugo, Ramonita</t>
  </si>
  <si>
    <t>Barbot Sosa, Maria I.</t>
  </si>
  <si>
    <t>Gonzalez Rivera, Milagritos</t>
  </si>
  <si>
    <t>Valdes Pizzini, Manuel</t>
  </si>
  <si>
    <t>Ocasio Cruz, Lizzette M.</t>
  </si>
  <si>
    <t>Nunez Molina, Mario A.</t>
  </si>
  <si>
    <t>Anazagasty, Jose</t>
  </si>
  <si>
    <t>Delgado Acosta, Bernadette</t>
  </si>
  <si>
    <t>Lopez Marrero, Tania Del Mar</t>
  </si>
  <si>
    <t>Nieves Rosa, Luis E.</t>
  </si>
  <si>
    <t>Ortiz Garcia, Cecilio</t>
  </si>
  <si>
    <t>Perez Lugo, Marla Del Pilar</t>
  </si>
  <si>
    <t>Santos Sanchez, Douglas</t>
  </si>
  <si>
    <t>Seijo Maldonado, Luisa R.</t>
  </si>
  <si>
    <t>Economía</t>
  </si>
  <si>
    <t>Irizarry Mora, Edwin</t>
  </si>
  <si>
    <t>Valentin Mari, Jeffrey</t>
  </si>
  <si>
    <t>Educación Fisica</t>
  </si>
  <si>
    <t>Maria Y. Canabal Torres</t>
  </si>
  <si>
    <t>Mendoza Martinez, Efrank</t>
  </si>
  <si>
    <t>Fernandez Vivo, Margarita</t>
  </si>
  <si>
    <t>Educación Física</t>
  </si>
  <si>
    <t>Enfermería</t>
  </si>
  <si>
    <t>Colon Rivera, Celia R.</t>
  </si>
  <si>
    <t>Matos Pagan, Abigail</t>
  </si>
  <si>
    <t>Delgado Caraballo Madeline</t>
  </si>
  <si>
    <t>Estudios Hispánicos</t>
  </si>
  <si>
    <t>Acosta Lugo, Maribel</t>
  </si>
  <si>
    <t>Martell-Morales, Jaime L.</t>
  </si>
  <si>
    <t>Carrero Velez, Aida L.</t>
  </si>
  <si>
    <t>Garcia-Moreno Barco, Francisco</t>
  </si>
  <si>
    <t>González Rivera, Melvin</t>
  </si>
  <si>
    <t>Ortiz Lugo, Julia Cristina</t>
  </si>
  <si>
    <t>Rivera, Victor J.</t>
  </si>
  <si>
    <t>Física</t>
  </si>
  <si>
    <t>Ramos, Rafael A.</t>
  </si>
  <si>
    <t>Lopez Santiago, Jose R.</t>
  </si>
  <si>
    <t>Marrero Soto, Pablo J.</t>
  </si>
  <si>
    <t>Ramirez Vargas, Juan Eduardo</t>
  </si>
  <si>
    <t>Roura Davila, Erick A</t>
  </si>
  <si>
    <t>Santana, Samuel</t>
  </si>
  <si>
    <t>Geología</t>
  </si>
  <si>
    <t>Rodriguez Iglesias, Lizzette A.</t>
  </si>
  <si>
    <t>Huerfano Moreno, Victor A.</t>
  </si>
  <si>
    <t>Asencio Montalvo, Eugenio</t>
  </si>
  <si>
    <t>Cavosie, Aaron J.</t>
  </si>
  <si>
    <t>Chizmadia, Lysa J.</t>
  </si>
  <si>
    <t>Gilbes Santaella, Fernando</t>
  </si>
  <si>
    <t>Joyce, James</t>
  </si>
  <si>
    <t>Miller, Thomas E.</t>
  </si>
  <si>
    <t>Ramirez Martinez, Wilson R</t>
  </si>
  <si>
    <t>Santos Mercado, Hernan</t>
  </si>
  <si>
    <t>Humanidades</t>
  </si>
  <si>
    <t>Torres Santiago, Jerry</t>
  </si>
  <si>
    <t>Colón Pizarro, Mariam</t>
  </si>
  <si>
    <t>Jackson, Rafael</t>
  </si>
  <si>
    <t>Rolon Collazo, Lissette</t>
  </si>
  <si>
    <t>Sanchez, Halley David</t>
  </si>
  <si>
    <t>Santiago, Frances J.</t>
  </si>
  <si>
    <t>Inglés</t>
  </si>
  <si>
    <t>Vicente Velez, Nancy V</t>
  </si>
  <si>
    <t>Rivera Rodriguez, Rosita Lisa</t>
  </si>
  <si>
    <t>Flores, Leonardo L.</t>
  </si>
  <si>
    <t>Geliga Vargas, Jocelyn A</t>
  </si>
  <si>
    <t>Griggs, Gayle W</t>
  </si>
  <si>
    <t>Knight, Raymond</t>
  </si>
  <si>
    <t>Leonard, Mary</t>
  </si>
  <si>
    <t>Morales Caro, Betsy</t>
  </si>
  <si>
    <t>Rodriguez Rodriguez, Aixa L.</t>
  </si>
  <si>
    <t>Matemáticas</t>
  </si>
  <si>
    <t>Química</t>
  </si>
  <si>
    <t>Colon Ramirez, Silvestre</t>
  </si>
  <si>
    <t>Colon Reyes, Omar</t>
  </si>
  <si>
    <t>Rivera Marrero, Olgamary</t>
  </si>
  <si>
    <t>Acuna, Edgar</t>
  </si>
  <si>
    <t>Caceres Duque, Luis F.</t>
  </si>
  <si>
    <t>Castellini, Gabriele</t>
  </si>
  <si>
    <t>Castillo, Paul E.</t>
  </si>
  <si>
    <t>Gonzalez, Ana Carmen</t>
  </si>
  <si>
    <t>Ortiz Navarro, Juan A.</t>
  </si>
  <si>
    <t>Portnoy, Arturo</t>
  </si>
  <si>
    <t>Rolke, Wolfgang</t>
  </si>
  <si>
    <t>Vasquez Urbano, Pedro</t>
  </si>
  <si>
    <t>Yong, Xuerong</t>
  </si>
  <si>
    <t>Rios Guillet, Robert</t>
  </si>
  <si>
    <t>Joubert Castro, Aidalu</t>
  </si>
  <si>
    <t>Vera Colon, Marisol</t>
  </si>
  <si>
    <t>Castro, Miguel</t>
  </si>
  <si>
    <t>Cruz Pol, Astrid</t>
  </si>
  <si>
    <t>Delgado, Sara</t>
  </si>
  <si>
    <t>Guntin Burgos, Maria N.</t>
  </si>
  <si>
    <t>Mina Camilde, Nairmen</t>
  </si>
  <si>
    <t>Padilla Vargas, Ivelisse</t>
  </si>
  <si>
    <t>Pares, Elsie</t>
  </si>
  <si>
    <t>Pastrana Rios, Belinda</t>
  </si>
  <si>
    <t>Rivera Portalatin, Nilka</t>
  </si>
  <si>
    <t>Sanchez Munera, Veronica</t>
  </si>
  <si>
    <t>Vega, Carmen Amaralis</t>
  </si>
  <si>
    <t>Orientacion</t>
  </si>
  <si>
    <t>Orientación</t>
  </si>
  <si>
    <t>Decanato de Estudiantes</t>
  </si>
  <si>
    <t>Calderon Fontanes, Zaida M.</t>
  </si>
  <si>
    <t>Irizarry De Monllor, Agnes</t>
  </si>
  <si>
    <t>Almodovar Almodovar, Maria E.</t>
  </si>
  <si>
    <t>Collado Zapata, Olga</t>
  </si>
  <si>
    <t>Colon Rivera, Lisandra</t>
  </si>
  <si>
    <t>Maestre Bonet, Sheila Y.</t>
  </si>
  <si>
    <t>Montalvo Velez, Rosa Luz</t>
  </si>
  <si>
    <t>Morales Toro, Edwin</t>
  </si>
  <si>
    <t>Muniz Cruz, Gloria</t>
  </si>
  <si>
    <t>Pagan Suarez, Nelson</t>
  </si>
  <si>
    <t>Rivera Castillo, Emir S.</t>
  </si>
  <si>
    <t>Rivera Rivera, Heriberto</t>
  </si>
  <si>
    <t>Rodriguez Vargas, Madeline J.</t>
  </si>
  <si>
    <t>Tsai Roque, Scott</t>
  </si>
  <si>
    <t>Vincenty Pagan, Pura B.</t>
  </si>
  <si>
    <t>Ingeniería</t>
  </si>
  <si>
    <t>Ingeniería Civil</t>
  </si>
  <si>
    <t>Ingeniería Eléctrica</t>
  </si>
  <si>
    <t>Ciencias de Ingeniería y Materiales</t>
  </si>
  <si>
    <t>Ingeniería Industrial</t>
  </si>
  <si>
    <t>Ingeniería Química</t>
  </si>
  <si>
    <t>Perdomo Rivera, Jose L.</t>
  </si>
  <si>
    <t>Molina Bas, Omar I</t>
  </si>
  <si>
    <t>Lopez Rodriguez, Ricardo</t>
  </si>
  <si>
    <t>Zapata Lopez, Raul E.</t>
  </si>
  <si>
    <t>Pagan Trinidad, Ismael</t>
  </si>
  <si>
    <t>Maldonado Fortunet, Francisco</t>
  </si>
  <si>
    <t>Rivera Vega, Pedro I</t>
  </si>
  <si>
    <t>Diaz Castillo, Andres J.</t>
  </si>
  <si>
    <t>Jimenez Cedeno, Manuel A.</t>
  </si>
  <si>
    <t>Seguel, Jaime</t>
  </si>
  <si>
    <t>Ortiz Rivera, Eduardo I</t>
  </si>
  <si>
    <t>Portela Gauthier, Genock</t>
  </si>
  <si>
    <t>Ramirez Vick, Jaime E</t>
  </si>
  <si>
    <t>Hernandez Rivera, William</t>
  </si>
  <si>
    <t>Rullan Toro, Agustin</t>
  </si>
  <si>
    <t>Cesani Vazquez, Viviana I.</t>
  </si>
  <si>
    <t>Pomales, Cristina D</t>
  </si>
  <si>
    <t>Ingeniería Mecánica</t>
  </si>
  <si>
    <t>Quintero Aguilo, Pedro O</t>
  </si>
  <si>
    <t>Valentin, Ricky</t>
  </si>
  <si>
    <t>Just Agosto, Frederick A.</t>
  </si>
  <si>
    <t>Acevedo Rullan, Aldo</t>
  </si>
  <si>
    <t>Mendez Roman, Rafael</t>
  </si>
  <si>
    <t>Acosta Costa, Felipe J</t>
  </si>
  <si>
    <t>Camacho Padron, Beatriz I.</t>
  </si>
  <si>
    <t>Colucci Rios, Benjamin</t>
  </si>
  <si>
    <t>Gonzalez, Antonio A.</t>
  </si>
  <si>
    <t>Gonzalez, Hiram</t>
  </si>
  <si>
    <t>Guevara, Jose O.</t>
  </si>
  <si>
    <t>Martinez Cruzado, Jose A.</t>
  </si>
  <si>
    <t>Ramos Cabeza, Ricardo</t>
  </si>
  <si>
    <t>Velez, Linda</t>
  </si>
  <si>
    <t>Aponte Bezares, Erick E.</t>
  </si>
  <si>
    <t>Arzuaga Cruz, Emmanuel</t>
  </si>
  <si>
    <t>Chinaei, Amir Hossein</t>
  </si>
  <si>
    <t>Ducoudray Acevedo, Gladys O.</t>
  </si>
  <si>
    <t>Hunt, Shawn David</t>
  </si>
  <si>
    <t>Jimenez Rodriguez, Luis O.</t>
  </si>
  <si>
    <t>Orama Exclusa, Lionel R.</t>
  </si>
  <si>
    <t>Rivera Gallego, Wilson</t>
  </si>
  <si>
    <t>Rodriguez Martinez, Manuel</t>
  </si>
  <si>
    <t>Rodriguez Solis, Rafael A.</t>
  </si>
  <si>
    <t>Serrano Rivera, Guillermo</t>
  </si>
  <si>
    <t>Torres Muniz, Raul E.</t>
  </si>
  <si>
    <t>Vega Riveros, Jose F</t>
  </si>
  <si>
    <t>Arocha Ordonez, Marco Antonio</t>
  </si>
  <si>
    <t>Baiges Valentin, Ivan</t>
  </si>
  <si>
    <t>Castaneyra, Carmen</t>
  </si>
  <si>
    <t>Toledo Feria, Freya M.</t>
  </si>
  <si>
    <t>Artiles, Noel</t>
  </si>
  <si>
    <t>Bartolomei Suarez, Sonia M.</t>
  </si>
  <si>
    <t>Irizarry Serrano, Maria De Los</t>
  </si>
  <si>
    <t>Medina Aviles, Lourdes</t>
  </si>
  <si>
    <t>Pagan Pares, Omell</t>
  </si>
  <si>
    <t>Resto Batalla, Pedro</t>
  </si>
  <si>
    <t>Banerjee, Jayanta K.</t>
  </si>
  <si>
    <t>Diaz Rivera, Ruben E</t>
  </si>
  <si>
    <t>Goyal, Vijay K.</t>
  </si>
  <si>
    <t>Gutierrez, Jorge Gustavo</t>
  </si>
  <si>
    <t>Perez, Nestor L.</t>
  </si>
  <si>
    <t>Rosario, Lourdes</t>
  </si>
  <si>
    <t>Ruiz Quiñones, Orlando</t>
  </si>
  <si>
    <t>Sundaram, Paul Antony</t>
  </si>
  <si>
    <t>Briano, Julio G.</t>
  </si>
  <si>
    <t>Curet Arana, Maria Catalina</t>
  </si>
  <si>
    <t>Martinez Iñesta, Maria M.</t>
  </si>
  <si>
    <t>Ortiz Bermudez, Patricia</t>
  </si>
  <si>
    <t>Saliceti Piazza, Lorenzo</t>
  </si>
  <si>
    <t>Ciencias Agrícolas</t>
  </si>
  <si>
    <t>Agronomía</t>
  </si>
  <si>
    <t>Horticultura</t>
  </si>
  <si>
    <t>Industrias Pecuarias</t>
  </si>
  <si>
    <t>Ingeniería Agrícola</t>
  </si>
  <si>
    <t>Economía Agrícola</t>
  </si>
  <si>
    <t>Educación Agrícola</t>
  </si>
  <si>
    <t>Programa de Tecnología de Alimentos</t>
  </si>
  <si>
    <t>Protección de Cultivos</t>
  </si>
  <si>
    <t>Macchiavelli, Raul</t>
  </si>
  <si>
    <t>Roman Paoli, Elvin</t>
  </si>
  <si>
    <t>Lopez Mendez, Hector O.</t>
  </si>
  <si>
    <t>Monroig Saltar, Francisco M.</t>
  </si>
  <si>
    <t>Padilla Velez, David</t>
  </si>
  <si>
    <t>Vargas Ayala, Roberto</t>
  </si>
  <si>
    <t>Valle, Awilda E.</t>
  </si>
  <si>
    <t>Amador Dumois, Maria A.</t>
  </si>
  <si>
    <t>Gonzalez Cebollero, Candida</t>
  </si>
  <si>
    <t>Martin Quinones, Ana E.</t>
  </si>
  <si>
    <t>Seijo Vidal, Roberto Luis</t>
  </si>
  <si>
    <t>Lugo Marty, Wanda I.</t>
  </si>
  <si>
    <t>Ortiz Malave, Carlos E.</t>
  </si>
  <si>
    <t>Chong Nuñez, Joaquin A.</t>
  </si>
  <si>
    <t>Gonzalez Gill, Lizzette</t>
  </si>
  <si>
    <t>Libran Salas, Maria Del C.</t>
  </si>
  <si>
    <t>Marquez Mendez, Pedro E.</t>
  </si>
  <si>
    <t>Morales Payan, Jose P.</t>
  </si>
  <si>
    <t>Orellana Feliciano, Lynette E.</t>
  </si>
  <si>
    <t>Rodriguez Carias, Abner A.</t>
  </si>
  <si>
    <t>Harmsen, Eric</t>
  </si>
  <si>
    <t>Delgado De Garcia, Flor Maria</t>
  </si>
  <si>
    <t>Gonzalez Soto, Jorge A.</t>
  </si>
  <si>
    <t>Gonzalez, Gladys M.</t>
  </si>
  <si>
    <t>Gregory Crespo, Alexandra</t>
  </si>
  <si>
    <t>Tecnología de Alimentos</t>
  </si>
  <si>
    <t>Facultad de Artes y Ciencias</t>
  </si>
  <si>
    <t>Facultad de Administración de Empresas</t>
  </si>
  <si>
    <t>Facultad de Ingeniería</t>
  </si>
  <si>
    <t>Facultad de Ciencias Agrícolas</t>
  </si>
  <si>
    <t>Recinto Universitario de Mayaguez</t>
  </si>
  <si>
    <r>
      <rPr>
        <b/>
        <sz val="10"/>
        <rFont val="Arial"/>
        <family val="2"/>
      </rPr>
      <t>ETC</t>
    </r>
    <r>
      <rPr>
        <sz val="10"/>
        <rFont val="Arial"/>
        <family val="2"/>
      </rPr>
      <t xml:space="preserve"> - Equivalente de Tarea Completa (base: programas subgraduados 12 creds. / programas de maestría y doctorado 12 creds.)</t>
    </r>
  </si>
  <si>
    <t>ETC - Equivalente de Tarea Completa (base: programas subgraduados 12 creds. / programas de maestría y doctorado 12 creds.)</t>
  </si>
  <si>
    <t>De La Rosa Ricciardi, Evi</t>
  </si>
  <si>
    <t>Padilla Cestero, Ingrid Y</t>
  </si>
  <si>
    <t>Rivera Santos, Jorge</t>
  </si>
  <si>
    <t>Valdes Diaz, Didier M.</t>
  </si>
  <si>
    <t>Beauchamp, Gerson</t>
  </si>
  <si>
    <t>Arroyo Caraballo, Jose R</t>
  </si>
  <si>
    <t>Calcagno, Barbara</t>
  </si>
  <si>
    <t>Canals Silander, Miguel F.</t>
  </si>
  <si>
    <t>Montejo Valencia, Luis. A.</t>
  </si>
  <si>
    <t>Papadopoulos, Christopher</t>
  </si>
  <si>
    <t>Vidot Vega, Aidcer L.</t>
  </si>
  <si>
    <t>Resto Irizarry, Pedro</t>
  </si>
  <si>
    <t>Cordova Figueroa, Ubaldo M</t>
  </si>
  <si>
    <t>Estevez De Vidts, Luis A.</t>
  </si>
  <si>
    <t>Hernandez Maldonado, Arturo J.</t>
  </si>
  <si>
    <t>Suleiman Rosado, David</t>
  </si>
  <si>
    <t>Rivera Villafañe, Grisel</t>
  </si>
  <si>
    <t>Santos Flores, Carlos Jose</t>
  </si>
  <si>
    <t>Oleksyk, Taras</t>
  </si>
  <si>
    <t>Armstrong, Roy</t>
  </si>
  <si>
    <t>Soltero, Eduardo</t>
  </si>
  <si>
    <t>Rodriguez Vega, Diana</t>
  </si>
  <si>
    <t>Rodriguez Carmona, Humberto</t>
  </si>
  <si>
    <t>Del Rio Perez, Luis O.</t>
  </si>
  <si>
    <t>Zapata, Sandra</t>
  </si>
  <si>
    <t>Pabon Ortiz, Carlos U</t>
  </si>
  <si>
    <t>Huyke, Hector J.</t>
  </si>
  <si>
    <t>López, Jose Antonio</t>
  </si>
  <si>
    <t>Batra, Nandita</t>
  </si>
  <si>
    <t>Pratt, Ellen</t>
  </si>
  <si>
    <t>Roman Perez, Rosa I</t>
  </si>
  <si>
    <t>Lorenzo Gonzalez, Edgardo</t>
  </si>
  <si>
    <t>Romero Oliveras, Juan R.</t>
  </si>
  <si>
    <t>Santana Morant, Damaris</t>
  </si>
  <si>
    <t>Santiago Hernandez, Freddie</t>
  </si>
  <si>
    <t>Toro Ramos, Nilsa I.</t>
  </si>
  <si>
    <t>Torres Saavedra, Pedro A.</t>
  </si>
  <si>
    <t>De Jesus Ruiz, Marco A.</t>
  </si>
  <si>
    <t>Patron Geoghegan, Francis B.</t>
  </si>
  <si>
    <t>Rodriguez Rodriguez, Lolita</t>
  </si>
  <si>
    <t>Romanach, Rodolfo J.</t>
  </si>
  <si>
    <t>Santana Vargas, Alberto</t>
  </si>
  <si>
    <t>Torres Candelaria, Jessica</t>
  </si>
  <si>
    <t>Cordova Claudio, Mario J.</t>
  </si>
  <si>
    <t>Munoz Gonzalez, David F.</t>
  </si>
  <si>
    <t>Sepulveda Rivera, Jaime E.</t>
  </si>
  <si>
    <t>De La Torre, Winston</t>
  </si>
  <si>
    <t>Sotomayor Ramirez, David R.</t>
  </si>
  <si>
    <t>Mesonero Morales, Alexander</t>
  </si>
  <si>
    <t>Perez Munoz, Fernando</t>
  </si>
  <si>
    <t>Silva Guerrero, Luis F.</t>
  </si>
  <si>
    <t>Rivera Vargas, Lydia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</si>
</sst>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/>
      <top/>
      <bottom/>
    </border>
    <border>
      <left/>
      <right style="medium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double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>
        <color indexed="22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7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20" applyFont="1" applyFill="1" applyBorder="1" applyAlignment="1">
      <alignment/>
      <protection/>
    </xf>
    <xf numFmtId="0" fontId="0" fillId="0" borderId="1" xfId="0" applyFill="1" applyBorder="1"/>
    <xf numFmtId="0" fontId="1" fillId="0" borderId="0" xfId="0" applyFont="1" applyFill="1" applyAlignment="1">
      <alignment horizontal="left"/>
    </xf>
    <xf numFmtId="0" fontId="4" fillId="0" borderId="0" xfId="20" applyFont="1" applyFill="1" applyBorder="1" applyAlignment="1">
      <alignment horizontal="left" wrapText="1"/>
      <protection/>
    </xf>
    <xf numFmtId="0" fontId="0" fillId="0" borderId="2" xfId="0" applyFill="1" applyBorder="1"/>
    <xf numFmtId="0" fontId="0" fillId="0" borderId="0" xfId="0" applyFill="1" applyAlignment="1">
      <alignment horizontal="left"/>
    </xf>
    <xf numFmtId="0" fontId="5" fillId="0" borderId="0" xfId="20" applyFont="1" applyFill="1" applyBorder="1" applyAlignment="1">
      <alignment/>
      <protection/>
    </xf>
    <xf numFmtId="0" fontId="0" fillId="0" borderId="3" xfId="0" applyFill="1" applyBorder="1"/>
    <xf numFmtId="0" fontId="0" fillId="0" borderId="0" xfId="0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/>
    </xf>
    <xf numFmtId="0" fontId="0" fillId="0" borderId="5" xfId="0" applyFill="1" applyBorder="1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5" fillId="0" borderId="0" xfId="2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3" xfId="0" applyFill="1" applyBorder="1" applyProtection="1">
      <protection locked="0"/>
    </xf>
    <xf numFmtId="0" fontId="0" fillId="0" borderId="0" xfId="0" applyProtection="1"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center"/>
      <protection hidden="1"/>
    </xf>
    <xf numFmtId="2" fontId="2" fillId="3" borderId="11" xfId="0" applyNumberFormat="1" applyFont="1" applyFill="1" applyBorder="1" applyAlignment="1" applyProtection="1">
      <alignment horizontal="center"/>
      <protection hidden="1"/>
    </xf>
    <xf numFmtId="2" fontId="2" fillId="3" borderId="12" xfId="0" applyNumberFormat="1" applyFont="1" applyFill="1" applyBorder="1" applyAlignment="1" applyProtection="1">
      <alignment horizontal="center"/>
      <protection hidden="1"/>
    </xf>
    <xf numFmtId="2" fontId="2" fillId="3" borderId="13" xfId="0" applyNumberFormat="1" applyFont="1" applyFill="1" applyBorder="1" applyAlignment="1" applyProtection="1">
      <alignment horizontal="center"/>
      <protection hidden="1"/>
    </xf>
    <xf numFmtId="2" fontId="2" fillId="3" borderId="6" xfId="0" applyNumberFormat="1" applyFont="1" applyFill="1" applyBorder="1" applyAlignment="1" applyProtection="1">
      <alignment horizontal="center"/>
      <protection hidden="1"/>
    </xf>
    <xf numFmtId="2" fontId="2" fillId="3" borderId="14" xfId="0" applyNumberFormat="1" applyFont="1" applyFill="1" applyBorder="1" applyAlignment="1" applyProtection="1">
      <alignment horizontal="center"/>
      <protection hidden="1"/>
    </xf>
    <xf numFmtId="2" fontId="2" fillId="3" borderId="8" xfId="0" applyNumberFormat="1" applyFont="1" applyFill="1" applyBorder="1" applyAlignment="1" applyProtection="1">
      <alignment horizontal="center"/>
      <protection hidden="1"/>
    </xf>
    <xf numFmtId="2" fontId="2" fillId="3" borderId="15" xfId="0" applyNumberFormat="1" applyFont="1" applyFill="1" applyBorder="1" applyAlignment="1" applyProtection="1">
      <alignment horizontal="center"/>
      <protection hidden="1"/>
    </xf>
    <xf numFmtId="2" fontId="2" fillId="3" borderId="16" xfId="0" applyNumberFormat="1" applyFont="1" applyFill="1" applyBorder="1" applyAlignment="1" applyProtection="1">
      <alignment horizontal="center"/>
      <protection hidden="1"/>
    </xf>
    <xf numFmtId="2" fontId="2" fillId="3" borderId="17" xfId="0" applyNumberFormat="1" applyFont="1" applyFill="1" applyBorder="1" applyAlignment="1" applyProtection="1">
      <alignment horizontal="center"/>
      <protection hidden="1"/>
    </xf>
    <xf numFmtId="2" fontId="2" fillId="3" borderId="18" xfId="0" applyNumberFormat="1" applyFont="1" applyFill="1" applyBorder="1" applyAlignment="1" applyProtection="1">
      <alignment horizontal="center"/>
      <protection hidden="1"/>
    </xf>
    <xf numFmtId="2" fontId="2" fillId="3" borderId="19" xfId="0" applyNumberFormat="1" applyFont="1" applyFill="1" applyBorder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/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20" applyFont="1" applyFill="1" applyBorder="1" applyAlignment="1" applyProtection="1">
      <alignment horizontal="left" wrapText="1"/>
      <protection locked="0"/>
    </xf>
    <xf numFmtId="0" fontId="0" fillId="0" borderId="5" xfId="0" applyFill="1" applyBorder="1" applyProtection="1">
      <protection locked="0"/>
    </xf>
    <xf numFmtId="2" fontId="2" fillId="3" borderId="20" xfId="0" applyNumberFormat="1" applyFont="1" applyFill="1" applyBorder="1" applyAlignment="1" applyProtection="1">
      <alignment horizontal="center"/>
      <protection hidden="1"/>
    </xf>
    <xf numFmtId="2" fontId="2" fillId="3" borderId="21" xfId="0" applyNumberFormat="1" applyFont="1" applyFill="1" applyBorder="1" applyAlignment="1" applyProtection="1">
      <alignment horizontal="center"/>
      <protection hidden="1"/>
    </xf>
    <xf numFmtId="2" fontId="2" fillId="3" borderId="22" xfId="0" applyNumberFormat="1" applyFont="1" applyFill="1" applyBorder="1" applyAlignment="1" applyProtection="1">
      <alignment horizontal="center"/>
      <protection hidden="1"/>
    </xf>
    <xf numFmtId="2" fontId="2" fillId="2" borderId="23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2" fontId="2" fillId="3" borderId="25" xfId="0" applyNumberFormat="1" applyFon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Alignment="1" applyProtection="1">
      <alignment horizontal="center"/>
      <protection locked="0"/>
    </xf>
    <xf numFmtId="2" fontId="2" fillId="3" borderId="26" xfId="0" applyNumberFormat="1" applyFont="1" applyFill="1" applyBorder="1" applyAlignment="1" applyProtection="1">
      <alignment horizontal="center"/>
      <protection locked="0"/>
    </xf>
    <xf numFmtId="2" fontId="2" fillId="3" borderId="27" xfId="0" applyNumberFormat="1" applyFont="1" applyFill="1" applyBorder="1" applyAlignment="1" applyProtection="1">
      <alignment horizontal="center"/>
      <protection locked="0"/>
    </xf>
    <xf numFmtId="2" fontId="2" fillId="3" borderId="28" xfId="0" applyNumberFormat="1" applyFont="1" applyFill="1" applyBorder="1" applyAlignment="1" applyProtection="1">
      <alignment horizontal="center"/>
      <protection hidden="1"/>
    </xf>
    <xf numFmtId="2" fontId="2" fillId="3" borderId="29" xfId="0" applyNumberFormat="1" applyFont="1" applyFill="1" applyBorder="1" applyAlignment="1" applyProtection="1">
      <alignment horizontal="center"/>
      <protection hidden="1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3" borderId="30" xfId="0" applyNumberFormat="1" applyFont="1" applyFill="1" applyBorder="1" applyAlignment="1" applyProtection="1">
      <alignment horizontal="center"/>
      <protection hidden="1"/>
    </xf>
    <xf numFmtId="2" fontId="2" fillId="2" borderId="30" xfId="0" applyNumberFormat="1" applyFont="1" applyFill="1" applyBorder="1" applyAlignment="1" applyProtection="1">
      <alignment horizontal="center"/>
      <protection locked="0"/>
    </xf>
    <xf numFmtId="2" fontId="2" fillId="3" borderId="31" xfId="0" applyNumberFormat="1" applyFont="1" applyFill="1" applyBorder="1" applyAlignment="1" applyProtection="1">
      <alignment horizontal="center"/>
      <protection locked="0"/>
    </xf>
    <xf numFmtId="2" fontId="2" fillId="3" borderId="27" xfId="0" applyNumberFormat="1" applyFont="1" applyFill="1" applyBorder="1" applyAlignment="1" applyProtection="1">
      <alignment horizontal="center"/>
      <protection hidden="1"/>
    </xf>
    <xf numFmtId="2" fontId="2" fillId="3" borderId="32" xfId="0" applyNumberFormat="1" applyFont="1" applyFill="1" applyBorder="1" applyAlignment="1" applyProtection="1">
      <alignment horizontal="center"/>
      <protection hidden="1"/>
    </xf>
    <xf numFmtId="0" fontId="9" fillId="0" borderId="0" xfId="0" applyFont="1"/>
    <xf numFmtId="2" fontId="2" fillId="3" borderId="14" xfId="0" applyNumberFormat="1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33" xfId="0" applyNumberFormat="1" applyFont="1" applyFill="1" applyBorder="1" applyAlignment="1" applyProtection="1">
      <alignment horizontal="center"/>
      <protection hidden="1"/>
    </xf>
    <xf numFmtId="2" fontId="2" fillId="3" borderId="34" xfId="0" applyNumberFormat="1" applyFont="1" applyFill="1" applyBorder="1" applyAlignment="1" applyProtection="1">
      <alignment horizontal="center"/>
      <protection hidden="1"/>
    </xf>
    <xf numFmtId="2" fontId="2" fillId="2" borderId="34" xfId="0" applyNumberFormat="1" applyFont="1" applyFill="1" applyBorder="1" applyAlignment="1" applyProtection="1">
      <alignment horizontal="center"/>
      <protection locked="0"/>
    </xf>
    <xf numFmtId="2" fontId="2" fillId="3" borderId="35" xfId="0" applyNumberFormat="1" applyFont="1" applyFill="1" applyBorder="1" applyAlignment="1" applyProtection="1">
      <alignment horizontal="center"/>
      <protection hidden="1"/>
    </xf>
    <xf numFmtId="43" fontId="2" fillId="3" borderId="36" xfId="18" applyFont="1" applyFill="1" applyBorder="1" applyAlignment="1" applyProtection="1">
      <alignment horizontal="center"/>
      <protection hidden="1"/>
    </xf>
    <xf numFmtId="49" fontId="5" fillId="0" borderId="37" xfId="20" applyNumberFormat="1" applyFont="1" applyFill="1" applyBorder="1" applyAlignment="1">
      <alignment horizontal="left"/>
      <protection/>
    </xf>
    <xf numFmtId="49" fontId="5" fillId="0" borderId="37" xfId="20" applyNumberFormat="1" applyFont="1" applyFill="1" applyBorder="1" applyAlignment="1">
      <alignment horizontal="left" wrapText="1"/>
      <protection/>
    </xf>
    <xf numFmtId="0" fontId="0" fillId="0" borderId="0" xfId="0" applyFill="1" applyAlignment="1" applyProtection="1">
      <alignment horizontal="center"/>
      <protection locked="0"/>
    </xf>
    <xf numFmtId="0" fontId="2" fillId="3" borderId="38" xfId="0" applyFont="1" applyFill="1" applyBorder="1" applyAlignment="1" applyProtection="1">
      <alignment horizontal="center"/>
      <protection locked="0"/>
    </xf>
    <xf numFmtId="0" fontId="2" fillId="3" borderId="3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49" fontId="5" fillId="0" borderId="48" xfId="20" applyNumberFormat="1" applyFont="1" applyFill="1" applyBorder="1" applyAlignment="1" applyProtection="1">
      <alignment horizontal="left"/>
      <protection locked="0"/>
    </xf>
    <xf numFmtId="49" fontId="5" fillId="0" borderId="37" xfId="20" applyNumberFormat="1" applyFont="1" applyFill="1" applyBorder="1" applyAlignment="1" applyProtection="1">
      <alignment horizontal="left"/>
      <protection locked="0"/>
    </xf>
    <xf numFmtId="49" fontId="5" fillId="0" borderId="48" xfId="20" applyNumberFormat="1" applyFont="1" applyFill="1" applyBorder="1" applyAlignment="1" applyProtection="1">
      <alignment horizontal="left" wrapText="1"/>
      <protection locked="0"/>
    </xf>
    <xf numFmtId="49" fontId="5" fillId="0" borderId="37" xfId="20" applyNumberFormat="1" applyFont="1" applyFill="1" applyBorder="1" applyAlignment="1" applyProtection="1">
      <alignment horizontal="left" wrapText="1"/>
      <protection locked="0"/>
    </xf>
    <xf numFmtId="49" fontId="4" fillId="0" borderId="48" xfId="20" applyNumberFormat="1" applyFont="1" applyFill="1" applyBorder="1" applyAlignment="1" applyProtection="1">
      <alignment horizontal="left"/>
      <protection locked="0"/>
    </xf>
    <xf numFmtId="49" fontId="4" fillId="0" borderId="37" xfId="20" applyNumberFormat="1" applyFont="1" applyFill="1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50" xfId="0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hidden="1"/>
    </xf>
    <xf numFmtId="0" fontId="0" fillId="3" borderId="50" xfId="0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59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59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5" fillId="0" borderId="27" xfId="20" applyNumberFormat="1" applyFont="1" applyFill="1" applyBorder="1" applyAlignment="1" applyProtection="1">
      <alignment horizontal="left"/>
      <protection locked="0"/>
    </xf>
    <xf numFmtId="49" fontId="5" fillId="0" borderId="27" xfId="20" applyNumberFormat="1" applyFont="1" applyFill="1" applyBorder="1" applyAlignment="1" applyProtection="1">
      <alignment horizontal="left" wrapText="1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61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2" fillId="3" borderId="52" xfId="0" applyFont="1" applyFill="1" applyBorder="1" applyAlignment="1" applyProtection="1">
      <alignment horizontal="center" vertical="center" wrapText="1"/>
      <protection hidden="1"/>
    </xf>
    <xf numFmtId="0" fontId="2" fillId="3" borderId="53" xfId="0" applyFont="1" applyFill="1" applyBorder="1" applyAlignment="1" applyProtection="1">
      <alignment horizontal="center" vertical="center" wrapText="1"/>
      <protection hidden="1"/>
    </xf>
    <xf numFmtId="0" fontId="2" fillId="3" borderId="5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49" fontId="5" fillId="0" borderId="27" xfId="20" applyNumberFormat="1" applyFont="1" applyFill="1" applyBorder="1" applyAlignment="1">
      <alignment horizontal="left"/>
      <protection/>
    </xf>
    <xf numFmtId="49" fontId="5" fillId="0" borderId="37" xfId="20" applyNumberFormat="1" applyFont="1" applyFill="1" applyBorder="1" applyAlignment="1">
      <alignment horizontal="left"/>
      <protection/>
    </xf>
    <xf numFmtId="49" fontId="5" fillId="0" borderId="27" xfId="20" applyNumberFormat="1" applyFont="1" applyFill="1" applyBorder="1" applyAlignment="1">
      <alignment horizontal="left" wrapText="1"/>
      <protection/>
    </xf>
    <xf numFmtId="49" fontId="5" fillId="0" borderId="37" xfId="20" applyNumberFormat="1" applyFont="1" applyFill="1" applyBorder="1" applyAlignment="1">
      <alignment horizontal="left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6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2" fillId="0" borderId="5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5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4" xfId="0" applyFont="1" applyBorder="1" applyAlignment="1">
      <alignment horizontal="left" wrapText="1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5" fillId="0" borderId="26" xfId="20" applyNumberFormat="1" applyFont="1" applyFill="1" applyBorder="1" applyAlignment="1">
      <alignment horizontal="left"/>
      <protection/>
    </xf>
    <xf numFmtId="49" fontId="5" fillId="0" borderId="46" xfId="20" applyNumberFormat="1" applyFont="1" applyFill="1" applyBorder="1" applyAlignment="1">
      <alignment horizontal="left"/>
      <protection/>
    </xf>
    <xf numFmtId="49" fontId="5" fillId="0" borderId="67" xfId="20" applyNumberFormat="1" applyFont="1" applyFill="1" applyBorder="1" applyAlignment="1">
      <alignment horizontal="left"/>
      <protection/>
    </xf>
    <xf numFmtId="49" fontId="5" fillId="0" borderId="31" xfId="20" applyNumberFormat="1" applyFont="1" applyFill="1" applyBorder="1" applyAlignment="1">
      <alignment horizontal="left"/>
      <protection/>
    </xf>
    <xf numFmtId="49" fontId="5" fillId="0" borderId="68" xfId="20" applyNumberFormat="1" applyFont="1" applyFill="1" applyBorder="1" applyAlignment="1">
      <alignment horizontal="left"/>
      <protection/>
    </xf>
    <xf numFmtId="49" fontId="5" fillId="0" borderId="69" xfId="20" applyNumberFormat="1" applyFont="1" applyFill="1" applyBorder="1" applyAlignment="1">
      <alignment horizontal="left"/>
      <protection/>
    </xf>
    <xf numFmtId="49" fontId="5" fillId="0" borderId="2" xfId="20" applyNumberFormat="1" applyFont="1" applyFill="1" applyBorder="1" applyAlignment="1">
      <alignment horizontal="left" wrapText="1"/>
      <protection/>
    </xf>
    <xf numFmtId="49" fontId="5" fillId="0" borderId="61" xfId="20" applyNumberFormat="1" applyFont="1" applyFill="1" applyBorder="1" applyAlignment="1">
      <alignment horizontal="left" wrapText="1"/>
      <protection/>
    </xf>
    <xf numFmtId="49" fontId="5" fillId="0" borderId="32" xfId="20" applyNumberFormat="1" applyFont="1" applyFill="1" applyBorder="1" applyAlignment="1">
      <alignment horizontal="left" wrapText="1"/>
      <protection/>
    </xf>
    <xf numFmtId="49" fontId="5" fillId="0" borderId="70" xfId="20" applyNumberFormat="1" applyFont="1" applyFill="1" applyBorder="1" applyAlignment="1">
      <alignment horizontal="left" wrapText="1"/>
      <protection/>
    </xf>
    <xf numFmtId="49" fontId="5" fillId="0" borderId="35" xfId="20" applyNumberFormat="1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0" borderId="71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0" fillId="0" borderId="37" xfId="0" applyBorder="1" applyAlignment="1">
      <alignment horizontal="left"/>
    </xf>
    <xf numFmtId="0" fontId="0" fillId="0" borderId="67" xfId="0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Sheet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 topLeftCell="A8">
      <selection activeCell="S23" sqref="S23"/>
    </sheetView>
  </sheetViews>
  <sheetFormatPr defaultColWidth="8.8515625" defaultRowHeight="15"/>
  <cols>
    <col min="1" max="1" width="15.8515625" style="24" customWidth="1"/>
    <col min="2" max="2" width="31.140625" style="24" bestFit="1" customWidth="1"/>
    <col min="3" max="3" width="8.28125" style="24" customWidth="1"/>
    <col min="4" max="5" width="8.00390625" style="24" customWidth="1"/>
    <col min="6" max="6" width="7.00390625" style="24" bestFit="1" customWidth="1"/>
    <col min="7" max="8" width="7.28125" style="24" customWidth="1"/>
    <col min="9" max="9" width="6.421875" style="24" customWidth="1"/>
    <col min="10" max="15" width="6.28125" style="24" customWidth="1"/>
    <col min="16" max="17" width="7.28125" style="24" customWidth="1"/>
    <col min="18" max="18" width="11.28125" style="18" customWidth="1"/>
    <col min="19" max="19" width="11.00390625" style="18" customWidth="1"/>
    <col min="20" max="16384" width="8.8515625" style="24" customWidth="1"/>
  </cols>
  <sheetData>
    <row r="1" spans="18:19" ht="15">
      <c r="R1" s="80" t="s">
        <v>25</v>
      </c>
      <c r="S1" s="80"/>
    </row>
    <row r="2" spans="1:19" s="18" customFormat="1" ht="1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s="18" customFormat="1" ht="15" thickBot="1">
      <c r="A3" s="19"/>
      <c r="B3" s="19"/>
      <c r="C3" s="19"/>
      <c r="D3" s="19"/>
      <c r="E3" s="151" t="s">
        <v>312</v>
      </c>
      <c r="F3" s="151"/>
      <c r="G3" s="151"/>
      <c r="H3" s="151"/>
      <c r="I3" s="151"/>
      <c r="J3" s="151"/>
      <c r="K3" s="151"/>
      <c r="L3" s="19"/>
      <c r="M3" s="19"/>
      <c r="N3" s="19"/>
      <c r="O3" s="19"/>
      <c r="P3" s="19"/>
      <c r="Q3" s="19"/>
      <c r="R3" s="19"/>
      <c r="S3" s="19"/>
    </row>
    <row r="4" spans="1:19" s="18" customFormat="1" ht="1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s="18" customFormat="1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18" customFormat="1" ht="15">
      <c r="A6" s="150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18" customFormat="1" ht="15">
      <c r="A7" s="150" t="s">
        <v>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3" s="18" customFormat="1" ht="15">
      <c r="A8" s="21"/>
      <c r="C8" s="22"/>
    </row>
    <row r="9" spans="1:19" s="18" customFormat="1" ht="15.6">
      <c r="A9" s="149" t="s">
        <v>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s="18" customFormat="1" ht="15" thickBot="1">
      <c r="A10" s="23"/>
      <c r="B10" s="23"/>
      <c r="C10" s="23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ht="15" thickTop="1">
      <c r="A11" s="85" t="s">
        <v>24</v>
      </c>
      <c r="B11" s="86"/>
      <c r="C11" s="87"/>
      <c r="D11" s="119" t="s">
        <v>7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</row>
    <row r="12" spans="1:19" ht="15">
      <c r="A12" s="88"/>
      <c r="B12" s="89"/>
      <c r="C12" s="90"/>
      <c r="D12" s="122" t="s">
        <v>8</v>
      </c>
      <c r="E12" s="123"/>
      <c r="F12" s="128" t="s">
        <v>9</v>
      </c>
      <c r="G12" s="129"/>
      <c r="H12" s="134" t="s">
        <v>10</v>
      </c>
      <c r="I12" s="135"/>
      <c r="J12" s="140" t="s">
        <v>11</v>
      </c>
      <c r="K12" s="141"/>
      <c r="L12" s="134" t="s">
        <v>12</v>
      </c>
      <c r="M12" s="135"/>
      <c r="N12" s="134" t="s">
        <v>13</v>
      </c>
      <c r="O12" s="135"/>
      <c r="P12" s="140" t="s">
        <v>14</v>
      </c>
      <c r="Q12" s="146"/>
      <c r="R12" s="104" t="s">
        <v>15</v>
      </c>
      <c r="S12" s="105"/>
    </row>
    <row r="13" spans="1:19" ht="15">
      <c r="A13" s="88"/>
      <c r="B13" s="89"/>
      <c r="C13" s="90"/>
      <c r="D13" s="124"/>
      <c r="E13" s="125"/>
      <c r="F13" s="130"/>
      <c r="G13" s="131"/>
      <c r="H13" s="136"/>
      <c r="I13" s="137"/>
      <c r="J13" s="142"/>
      <c r="K13" s="143"/>
      <c r="L13" s="136"/>
      <c r="M13" s="137"/>
      <c r="N13" s="136"/>
      <c r="O13" s="137"/>
      <c r="P13" s="142"/>
      <c r="Q13" s="147"/>
      <c r="R13" s="106"/>
      <c r="S13" s="107"/>
    </row>
    <row r="14" spans="1:19" ht="15" thickBot="1">
      <c r="A14" s="88"/>
      <c r="B14" s="89"/>
      <c r="C14" s="90"/>
      <c r="D14" s="126"/>
      <c r="E14" s="127"/>
      <c r="F14" s="132"/>
      <c r="G14" s="133"/>
      <c r="H14" s="138"/>
      <c r="I14" s="139"/>
      <c r="J14" s="144"/>
      <c r="K14" s="145"/>
      <c r="L14" s="138"/>
      <c r="M14" s="139"/>
      <c r="N14" s="138"/>
      <c r="O14" s="139"/>
      <c r="P14" s="144"/>
      <c r="Q14" s="148"/>
      <c r="R14" s="108"/>
      <c r="S14" s="109"/>
    </row>
    <row r="15" spans="1:19" ht="15">
      <c r="A15" s="88"/>
      <c r="B15" s="89"/>
      <c r="C15" s="90"/>
      <c r="D15" s="110" t="s">
        <v>17</v>
      </c>
      <c r="E15" s="112" t="s">
        <v>18</v>
      </c>
      <c r="F15" s="100" t="s">
        <v>17</v>
      </c>
      <c r="G15" s="112" t="s">
        <v>18</v>
      </c>
      <c r="H15" s="100" t="s">
        <v>17</v>
      </c>
      <c r="I15" s="112" t="s">
        <v>18</v>
      </c>
      <c r="J15" s="100" t="s">
        <v>17</v>
      </c>
      <c r="K15" s="102" t="s">
        <v>18</v>
      </c>
      <c r="L15" s="100" t="s">
        <v>17</v>
      </c>
      <c r="M15" s="102" t="s">
        <v>18</v>
      </c>
      <c r="N15" s="100" t="s">
        <v>17</v>
      </c>
      <c r="O15" s="102" t="s">
        <v>18</v>
      </c>
      <c r="P15" s="100" t="s">
        <v>17</v>
      </c>
      <c r="Q15" s="102" t="s">
        <v>18</v>
      </c>
      <c r="R15" s="114" t="s">
        <v>17</v>
      </c>
      <c r="S15" s="116" t="s">
        <v>18</v>
      </c>
    </row>
    <row r="16" spans="1:19" ht="15">
      <c r="A16" s="88"/>
      <c r="B16" s="89"/>
      <c r="C16" s="90"/>
      <c r="D16" s="111"/>
      <c r="E16" s="113"/>
      <c r="F16" s="101"/>
      <c r="G16" s="113"/>
      <c r="H16" s="101"/>
      <c r="I16" s="113"/>
      <c r="J16" s="101"/>
      <c r="K16" s="103"/>
      <c r="L16" s="101"/>
      <c r="M16" s="103"/>
      <c r="N16" s="101"/>
      <c r="O16" s="103"/>
      <c r="P16" s="101"/>
      <c r="Q16" s="103"/>
      <c r="R16" s="115"/>
      <c r="S16" s="117"/>
    </row>
    <row r="17" spans="1:19" ht="15" thickBot="1">
      <c r="A17" s="91"/>
      <c r="B17" s="92"/>
      <c r="C17" s="93"/>
      <c r="D17" s="111"/>
      <c r="E17" s="113"/>
      <c r="F17" s="101"/>
      <c r="G17" s="113"/>
      <c r="H17" s="101"/>
      <c r="I17" s="113"/>
      <c r="J17" s="101"/>
      <c r="K17" s="103"/>
      <c r="L17" s="101"/>
      <c r="M17" s="103"/>
      <c r="N17" s="101"/>
      <c r="O17" s="103"/>
      <c r="P17" s="101"/>
      <c r="Q17" s="103"/>
      <c r="R17" s="115"/>
      <c r="S17" s="117"/>
    </row>
    <row r="18" spans="1:19" ht="15">
      <c r="A18" s="98" t="s">
        <v>38</v>
      </c>
      <c r="B18" s="99"/>
      <c r="C18" s="99"/>
      <c r="D18" s="25">
        <f>'Resumen Decanato Administracion'!D32</f>
        <v>0</v>
      </c>
      <c r="E18" s="26">
        <f>'Resumen Decanato Administracion'!E32</f>
        <v>0</v>
      </c>
      <c r="F18" s="27">
        <f>'Resumen Decanato Administracion'!F32</f>
        <v>12</v>
      </c>
      <c r="G18" s="26">
        <f>'Resumen Decanato Administracion'!G32</f>
        <v>1</v>
      </c>
      <c r="H18" s="27">
        <f>'Resumen Decanato Administracion'!H32</f>
        <v>0</v>
      </c>
      <c r="I18" s="26">
        <f>'Resumen Decanato Administracion'!I32</f>
        <v>0</v>
      </c>
      <c r="J18" s="27">
        <f>'Resumen Decanato Administracion'!J32</f>
        <v>0</v>
      </c>
      <c r="K18" s="26">
        <f>'Resumen Decanato Administracion'!K32</f>
        <v>0</v>
      </c>
      <c r="L18" s="27">
        <f>'Resumen Decanato Administracion'!L32</f>
        <v>0</v>
      </c>
      <c r="M18" s="26">
        <f>'Resumen Decanato Administracion'!M32</f>
        <v>0</v>
      </c>
      <c r="N18" s="27">
        <f>'Resumen Decanato Administracion'!N32</f>
        <v>0</v>
      </c>
      <c r="O18" s="26">
        <f>'Resumen Decanato Administracion'!O32</f>
        <v>0</v>
      </c>
      <c r="P18" s="27">
        <f>'Resumen Decanato Administracion'!P32</f>
        <v>0</v>
      </c>
      <c r="Q18" s="71">
        <f>'Resumen Decanato Administracion'!Q32</f>
        <v>0</v>
      </c>
      <c r="R18" s="40">
        <f>D18+F18+H18+J18+L18+N18+P18</f>
        <v>12</v>
      </c>
      <c r="S18" s="41">
        <f>E18+G18+I18+K18+M18+O18+Q18</f>
        <v>1</v>
      </c>
    </row>
    <row r="19" spans="1:19" ht="15">
      <c r="A19" s="98" t="s">
        <v>37</v>
      </c>
      <c r="B19" s="99"/>
      <c r="C19" s="99"/>
      <c r="D19" s="28">
        <f>'Reumen Dec Asuntos Académicos'!D33</f>
        <v>0</v>
      </c>
      <c r="E19" s="29">
        <f>'Reumen Dec Asuntos Académicos'!E33</f>
        <v>0</v>
      </c>
      <c r="F19" s="30">
        <f>'Reumen Dec Asuntos Académicos'!F33</f>
        <v>0</v>
      </c>
      <c r="G19" s="29">
        <f>'Reumen Dec Asuntos Académicos'!G33</f>
        <v>0</v>
      </c>
      <c r="H19" s="30">
        <f>'Reumen Dec Asuntos Académicos'!H33</f>
        <v>12</v>
      </c>
      <c r="I19" s="29">
        <f>'Reumen Dec Asuntos Académicos'!I33</f>
        <v>1</v>
      </c>
      <c r="J19" s="30">
        <f>'Reumen Dec Asuntos Académicos'!J33</f>
        <v>21</v>
      </c>
      <c r="K19" s="29">
        <f>'Reumen Dec Asuntos Académicos'!K33</f>
        <v>1.75</v>
      </c>
      <c r="L19" s="30">
        <f>'Reumen Dec Asuntos Académicos'!L33</f>
        <v>0</v>
      </c>
      <c r="M19" s="29">
        <f>'Reumen Dec Asuntos Académicos'!M33</f>
        <v>0</v>
      </c>
      <c r="N19" s="30">
        <f>'Reumen Dec Asuntos Académicos'!N33</f>
        <v>0</v>
      </c>
      <c r="O19" s="29">
        <f>'Reumen Dec Asuntos Académicos'!O33</f>
        <v>0</v>
      </c>
      <c r="P19" s="30">
        <f>'Reumen Dec Asuntos Académicos'!P33</f>
        <v>139.18</v>
      </c>
      <c r="Q19" s="72">
        <f>'Reumen Dec Asuntos Académicos'!Q33</f>
        <v>11.598333333333334</v>
      </c>
      <c r="R19" s="42">
        <f>D19+F19+H19+J19+L19+N19+P19</f>
        <v>172.18</v>
      </c>
      <c r="S19" s="43">
        <f aca="true" t="shared" si="0" ref="S19:S31">E19+G19+I19+K19+M19+O19+Q19</f>
        <v>14.348333333333334</v>
      </c>
    </row>
    <row r="20" spans="1:19" ht="15">
      <c r="A20" s="98" t="s">
        <v>183</v>
      </c>
      <c r="B20" s="99"/>
      <c r="C20" s="99"/>
      <c r="D20" s="28">
        <f>'Reumen Dec Estudiantes'!D32</f>
        <v>0</v>
      </c>
      <c r="E20" s="29">
        <f>'Reumen Dec Estudiantes'!E32</f>
        <v>0</v>
      </c>
      <c r="F20" s="30">
        <f>'Reumen Dec Estudiantes'!F32</f>
        <v>0</v>
      </c>
      <c r="G20" s="29">
        <f>'Reumen Dec Estudiantes'!G32</f>
        <v>0</v>
      </c>
      <c r="H20" s="30">
        <f>'Reumen Dec Estudiantes'!H32</f>
        <v>12</v>
      </c>
      <c r="I20" s="29">
        <f>'Reumen Dec Estudiantes'!I32</f>
        <v>1</v>
      </c>
      <c r="J20" s="30">
        <f>'Reumen Dec Estudiantes'!J32</f>
        <v>6</v>
      </c>
      <c r="K20" s="29">
        <f>'Reumen Dec Estudiantes'!K32</f>
        <v>0.5</v>
      </c>
      <c r="L20" s="30">
        <f>'Reumen Dec Estudiantes'!L32</f>
        <v>0</v>
      </c>
      <c r="M20" s="29">
        <f>'Reumen Dec Estudiantes'!M32</f>
        <v>0</v>
      </c>
      <c r="N20" s="30">
        <f>'Reumen Dec Estudiantes'!N32</f>
        <v>0</v>
      </c>
      <c r="O20" s="29">
        <f>'Reumen Dec Estudiantes'!O32</f>
        <v>0</v>
      </c>
      <c r="P20" s="30">
        <f>'Reumen Dec Estudiantes'!P32</f>
        <v>162</v>
      </c>
      <c r="Q20" s="72">
        <f>'Reumen Dec Estudiantes'!Q32</f>
        <v>13.5</v>
      </c>
      <c r="R20" s="42">
        <f aca="true" t="shared" si="1" ref="R20:R31">D20+F20+H20+J20+L20+N20+P20</f>
        <v>180</v>
      </c>
      <c r="S20" s="43">
        <f t="shared" si="0"/>
        <v>15</v>
      </c>
    </row>
    <row r="21" spans="1:19" ht="15">
      <c r="A21" s="98" t="s">
        <v>309</v>
      </c>
      <c r="B21" s="99"/>
      <c r="C21" s="99"/>
      <c r="D21" s="28">
        <f>'Reumen ADEM'!D33</f>
        <v>0</v>
      </c>
      <c r="E21" s="29">
        <f>'Reumen ADEM'!E33</f>
        <v>0</v>
      </c>
      <c r="F21" s="30">
        <f>'Reumen ADEM'!F33</f>
        <v>32</v>
      </c>
      <c r="G21" s="29">
        <f>'Reumen ADEM'!G33</f>
        <v>2.6666666666666665</v>
      </c>
      <c r="H21" s="30">
        <f>'Reumen ADEM'!H33</f>
        <v>12</v>
      </c>
      <c r="I21" s="29">
        <f>'Reumen ADEM'!I33</f>
        <v>1.5</v>
      </c>
      <c r="J21" s="30">
        <f>'Reumen ADEM'!J33</f>
        <v>12</v>
      </c>
      <c r="K21" s="29">
        <f>'Reumen ADEM'!K33</f>
        <v>1.5</v>
      </c>
      <c r="L21" s="30">
        <f>'Reumen ADEM'!L33</f>
        <v>0</v>
      </c>
      <c r="M21" s="29">
        <f>'Reumen ADEM'!M33</f>
        <v>0</v>
      </c>
      <c r="N21" s="30">
        <f>'Reumen ADEM'!N33</f>
        <v>0</v>
      </c>
      <c r="O21" s="29">
        <f>'Reumen ADEM'!O33</f>
        <v>0</v>
      </c>
      <c r="P21" s="30">
        <f>'Reumen ADEM'!P33</f>
        <v>14.15</v>
      </c>
      <c r="Q21" s="72">
        <f>'Reumen ADEM'!Q33</f>
        <v>1.1941666666666666</v>
      </c>
      <c r="R21" s="42">
        <f t="shared" si="1"/>
        <v>70.15</v>
      </c>
      <c r="S21" s="43">
        <f t="shared" si="0"/>
        <v>6.860833333333333</v>
      </c>
    </row>
    <row r="22" spans="1:19" ht="15">
      <c r="A22" s="98" t="s">
        <v>308</v>
      </c>
      <c r="B22" s="99"/>
      <c r="C22" s="99"/>
      <c r="D22" s="28">
        <f>'Reumen Artes y Ciencias'!D33</f>
        <v>0</v>
      </c>
      <c r="E22" s="29">
        <f>'Reumen Artes y Ciencias'!E33</f>
        <v>0</v>
      </c>
      <c r="F22" s="30">
        <f>'Reumen Artes y Ciencias'!F33</f>
        <v>60</v>
      </c>
      <c r="G22" s="29">
        <f>'Reumen Artes y Ciencias'!G33</f>
        <v>5</v>
      </c>
      <c r="H22" s="30">
        <f>'Reumen Artes y Ciencias'!H33</f>
        <v>168</v>
      </c>
      <c r="I22" s="29">
        <f>'Reumen Artes y Ciencias'!I33</f>
        <v>14</v>
      </c>
      <c r="J22" s="30">
        <f>'Reumen Artes y Ciencias'!J33</f>
        <v>135</v>
      </c>
      <c r="K22" s="29">
        <f>'Reumen Artes y Ciencias'!K33</f>
        <v>11.25</v>
      </c>
      <c r="L22" s="30">
        <f>'Reumen Artes y Ciencias'!L33</f>
        <v>1</v>
      </c>
      <c r="M22" s="29">
        <f>'Reumen Artes y Ciencias'!M33</f>
        <v>0.08333333333333333</v>
      </c>
      <c r="N22" s="30">
        <f>'Reumen Artes y Ciencias'!N33</f>
        <v>17</v>
      </c>
      <c r="O22" s="29">
        <f>'Reumen Artes y Ciencias'!O33</f>
        <v>1.4166666666666665</v>
      </c>
      <c r="P22" s="30">
        <f>'Reumen Artes y Ciencias'!P33</f>
        <v>251.8</v>
      </c>
      <c r="Q22" s="72">
        <f>'Reumen Artes y Ciencias'!Q33</f>
        <v>20.98333333333333</v>
      </c>
      <c r="R22" s="42">
        <f t="shared" si="1"/>
        <v>632.8</v>
      </c>
      <c r="S22" s="43">
        <f t="shared" si="0"/>
        <v>52.733333333333334</v>
      </c>
    </row>
    <row r="23" spans="1:19" ht="15">
      <c r="A23" s="98" t="s">
        <v>310</v>
      </c>
      <c r="B23" s="99"/>
      <c r="C23" s="99"/>
      <c r="D23" s="28">
        <f>'Reumen Ingenieria'!D32</f>
        <v>0</v>
      </c>
      <c r="E23" s="29">
        <f>'Reumen Ingenieria'!E32</f>
        <v>0</v>
      </c>
      <c r="F23" s="30">
        <f>'Reumen Ingenieria'!F32</f>
        <v>75</v>
      </c>
      <c r="G23" s="29">
        <f>'Reumen Ingenieria'!G32</f>
        <v>6.25</v>
      </c>
      <c r="H23" s="30">
        <f>'Reumen Ingenieria'!H32</f>
        <v>99</v>
      </c>
      <c r="I23" s="29">
        <f>'Reumen Ingenieria'!I32</f>
        <v>8.25</v>
      </c>
      <c r="J23" s="30">
        <f>'Reumen Ingenieria'!J32</f>
        <v>93.5</v>
      </c>
      <c r="K23" s="29">
        <f>'Reumen Ingenieria'!K32</f>
        <v>7.791666666666667</v>
      </c>
      <c r="L23" s="30">
        <f>'Reumen Ingenieria'!L32</f>
        <v>0</v>
      </c>
      <c r="M23" s="29">
        <f>'Reumen Ingenieria'!M32</f>
        <v>0</v>
      </c>
      <c r="N23" s="30">
        <f>'Reumen Ingenieria'!N32</f>
        <v>24</v>
      </c>
      <c r="O23" s="29">
        <f>'Reumen Ingenieria'!O32</f>
        <v>2</v>
      </c>
      <c r="P23" s="30">
        <f>'Reumen Ingenieria'!P32</f>
        <v>131.71999999999997</v>
      </c>
      <c r="Q23" s="72">
        <f>'Reumen Ingenieria'!Q32</f>
        <v>10.976666666666667</v>
      </c>
      <c r="R23" s="42">
        <f t="shared" si="1"/>
        <v>423.21999999999997</v>
      </c>
      <c r="S23" s="43">
        <f t="shared" si="0"/>
        <v>35.26833333333333</v>
      </c>
    </row>
    <row r="24" spans="1:19" ht="15">
      <c r="A24" s="98" t="s">
        <v>311</v>
      </c>
      <c r="B24" s="99"/>
      <c r="C24" s="99"/>
      <c r="D24" s="28">
        <f>'Reumen Ciencias Agricolas'!D32</f>
        <v>0</v>
      </c>
      <c r="E24" s="29">
        <f>'Reumen Ciencias Agricolas'!E32</f>
        <v>0</v>
      </c>
      <c r="F24" s="30">
        <f>'Reumen Ciencias Agricolas'!F32</f>
        <v>21</v>
      </c>
      <c r="G24" s="29">
        <f>'Reumen Ciencias Agricolas'!G32</f>
        <v>1.75</v>
      </c>
      <c r="H24" s="30">
        <f>'Reumen Ciencias Agricolas'!H32</f>
        <v>34</v>
      </c>
      <c r="I24" s="29">
        <f>'Reumen Ciencias Agricolas'!I32</f>
        <v>2.8333333333333335</v>
      </c>
      <c r="J24" s="30">
        <f>'Reumen Ciencias Agricolas'!J32</f>
        <v>5</v>
      </c>
      <c r="K24" s="29">
        <f>'Reumen Ciencias Agricolas'!K32</f>
        <v>0.41666666666666663</v>
      </c>
      <c r="L24" s="30">
        <f>'Reumen Ciencias Agricolas'!L32</f>
        <v>0</v>
      </c>
      <c r="M24" s="29">
        <f>'Reumen Ciencias Agricolas'!M32</f>
        <v>0</v>
      </c>
      <c r="N24" s="30">
        <f>'Reumen Ciencias Agricolas'!N32</f>
        <v>6</v>
      </c>
      <c r="O24" s="29">
        <f>'Reumen Ciencias Agricolas'!O32</f>
        <v>0.5</v>
      </c>
      <c r="P24" s="30">
        <f>'Reumen Ciencias Agricolas'!P32</f>
        <v>73.07</v>
      </c>
      <c r="Q24" s="72">
        <f>'Reumen Ciencias Agricolas'!Q32</f>
        <v>6.089166666666666</v>
      </c>
      <c r="R24" s="42">
        <f t="shared" si="1"/>
        <v>139.07</v>
      </c>
      <c r="S24" s="43">
        <f t="shared" si="0"/>
        <v>11.589166666666667</v>
      </c>
    </row>
    <row r="25" spans="1:19" ht="15">
      <c r="A25" s="94"/>
      <c r="B25" s="95"/>
      <c r="C25" s="95"/>
      <c r="D25" s="28">
        <v>0</v>
      </c>
      <c r="E25" s="36">
        <f aca="true" t="shared" si="2" ref="E25:E31">D25/12</f>
        <v>0</v>
      </c>
      <c r="F25" s="30">
        <v>0</v>
      </c>
      <c r="G25" s="36">
        <f aca="true" t="shared" si="3" ref="G25:G31">F25/12</f>
        <v>0</v>
      </c>
      <c r="H25" s="30">
        <v>0</v>
      </c>
      <c r="I25" s="36">
        <f aca="true" t="shared" si="4" ref="I25:I31">H25/12</f>
        <v>0</v>
      </c>
      <c r="J25" s="30">
        <v>0</v>
      </c>
      <c r="K25" s="36">
        <f aca="true" t="shared" si="5" ref="K25:K31">J25/12</f>
        <v>0</v>
      </c>
      <c r="L25" s="30">
        <v>0</v>
      </c>
      <c r="M25" s="36">
        <f aca="true" t="shared" si="6" ref="M25:M31">L25/12</f>
        <v>0</v>
      </c>
      <c r="N25" s="30">
        <v>0</v>
      </c>
      <c r="O25" s="36">
        <f aca="true" t="shared" si="7" ref="O25:O31">N25/12</f>
        <v>0</v>
      </c>
      <c r="P25" s="30">
        <v>0</v>
      </c>
      <c r="Q25" s="43">
        <f aca="true" t="shared" si="8" ref="Q25:Q31">P25/12</f>
        <v>0</v>
      </c>
      <c r="R25" s="42">
        <f t="shared" si="1"/>
        <v>0</v>
      </c>
      <c r="S25" s="43">
        <f t="shared" si="0"/>
        <v>0</v>
      </c>
    </row>
    <row r="26" spans="1:19" ht="15">
      <c r="A26" s="94"/>
      <c r="B26" s="95"/>
      <c r="C26" s="95"/>
      <c r="D26" s="28">
        <v>0</v>
      </c>
      <c r="E26" s="36">
        <f t="shared" si="2"/>
        <v>0</v>
      </c>
      <c r="F26" s="30">
        <v>0</v>
      </c>
      <c r="G26" s="36">
        <f t="shared" si="3"/>
        <v>0</v>
      </c>
      <c r="H26" s="30">
        <v>0</v>
      </c>
      <c r="I26" s="36">
        <f t="shared" si="4"/>
        <v>0</v>
      </c>
      <c r="J26" s="30">
        <v>0</v>
      </c>
      <c r="K26" s="36">
        <f t="shared" si="5"/>
        <v>0</v>
      </c>
      <c r="L26" s="30">
        <v>0</v>
      </c>
      <c r="M26" s="36">
        <f t="shared" si="6"/>
        <v>0</v>
      </c>
      <c r="N26" s="30">
        <v>0</v>
      </c>
      <c r="O26" s="36">
        <f t="shared" si="7"/>
        <v>0</v>
      </c>
      <c r="P26" s="30">
        <v>0</v>
      </c>
      <c r="Q26" s="43">
        <f t="shared" si="8"/>
        <v>0</v>
      </c>
      <c r="R26" s="42">
        <f t="shared" si="1"/>
        <v>0</v>
      </c>
      <c r="S26" s="43">
        <f t="shared" si="0"/>
        <v>0</v>
      </c>
    </row>
    <row r="27" spans="1:19" ht="15">
      <c r="A27" s="94"/>
      <c r="B27" s="95"/>
      <c r="C27" s="95"/>
      <c r="D27" s="31">
        <v>0</v>
      </c>
      <c r="E27" s="37">
        <f t="shared" si="2"/>
        <v>0</v>
      </c>
      <c r="F27" s="32">
        <v>0</v>
      </c>
      <c r="G27" s="37">
        <f t="shared" si="3"/>
        <v>0</v>
      </c>
      <c r="H27" s="32">
        <v>0</v>
      </c>
      <c r="I27" s="37">
        <f t="shared" si="4"/>
        <v>0</v>
      </c>
      <c r="J27" s="32">
        <v>0</v>
      </c>
      <c r="K27" s="37">
        <f t="shared" si="5"/>
        <v>0</v>
      </c>
      <c r="L27" s="32">
        <v>0</v>
      </c>
      <c r="M27" s="37">
        <f t="shared" si="6"/>
        <v>0</v>
      </c>
      <c r="N27" s="32">
        <v>0</v>
      </c>
      <c r="O27" s="37">
        <f t="shared" si="7"/>
        <v>0</v>
      </c>
      <c r="P27" s="32">
        <v>0</v>
      </c>
      <c r="Q27" s="73">
        <f t="shared" si="8"/>
        <v>0</v>
      </c>
      <c r="R27" s="42">
        <f t="shared" si="1"/>
        <v>0</v>
      </c>
      <c r="S27" s="43">
        <f t="shared" si="0"/>
        <v>0</v>
      </c>
    </row>
    <row r="28" spans="1:19" ht="15">
      <c r="A28" s="94"/>
      <c r="B28" s="95"/>
      <c r="C28" s="95"/>
      <c r="D28" s="31">
        <v>0</v>
      </c>
      <c r="E28" s="37">
        <f t="shared" si="2"/>
        <v>0</v>
      </c>
      <c r="F28" s="32">
        <v>0</v>
      </c>
      <c r="G28" s="37">
        <f t="shared" si="3"/>
        <v>0</v>
      </c>
      <c r="H28" s="32">
        <v>0</v>
      </c>
      <c r="I28" s="37">
        <f t="shared" si="4"/>
        <v>0</v>
      </c>
      <c r="J28" s="32">
        <v>0</v>
      </c>
      <c r="K28" s="37">
        <f t="shared" si="5"/>
        <v>0</v>
      </c>
      <c r="L28" s="32">
        <v>0</v>
      </c>
      <c r="M28" s="37">
        <f t="shared" si="6"/>
        <v>0</v>
      </c>
      <c r="N28" s="32">
        <v>0</v>
      </c>
      <c r="O28" s="37">
        <f t="shared" si="7"/>
        <v>0</v>
      </c>
      <c r="P28" s="32">
        <v>0</v>
      </c>
      <c r="Q28" s="73">
        <f t="shared" si="8"/>
        <v>0</v>
      </c>
      <c r="R28" s="42">
        <f t="shared" si="1"/>
        <v>0</v>
      </c>
      <c r="S28" s="43">
        <f t="shared" si="0"/>
        <v>0</v>
      </c>
    </row>
    <row r="29" spans="1:19" ht="15">
      <c r="A29" s="94"/>
      <c r="B29" s="95"/>
      <c r="C29" s="95"/>
      <c r="D29" s="31">
        <v>0</v>
      </c>
      <c r="E29" s="37">
        <f t="shared" si="2"/>
        <v>0</v>
      </c>
      <c r="F29" s="32">
        <v>0</v>
      </c>
      <c r="G29" s="37">
        <f t="shared" si="3"/>
        <v>0</v>
      </c>
      <c r="H29" s="32">
        <v>0</v>
      </c>
      <c r="I29" s="37">
        <f t="shared" si="4"/>
        <v>0</v>
      </c>
      <c r="J29" s="32">
        <v>0</v>
      </c>
      <c r="K29" s="37">
        <f t="shared" si="5"/>
        <v>0</v>
      </c>
      <c r="L29" s="32">
        <v>0</v>
      </c>
      <c r="M29" s="37">
        <f t="shared" si="6"/>
        <v>0</v>
      </c>
      <c r="N29" s="32">
        <v>0</v>
      </c>
      <c r="O29" s="37">
        <f t="shared" si="7"/>
        <v>0</v>
      </c>
      <c r="P29" s="32">
        <v>0</v>
      </c>
      <c r="Q29" s="73">
        <f t="shared" si="8"/>
        <v>0</v>
      </c>
      <c r="R29" s="42">
        <f t="shared" si="1"/>
        <v>0</v>
      </c>
      <c r="S29" s="43">
        <f t="shared" si="0"/>
        <v>0</v>
      </c>
    </row>
    <row r="30" spans="1:19" ht="15">
      <c r="A30" s="94"/>
      <c r="B30" s="95"/>
      <c r="C30" s="95"/>
      <c r="D30" s="31">
        <v>0</v>
      </c>
      <c r="E30" s="37">
        <f t="shared" si="2"/>
        <v>0</v>
      </c>
      <c r="F30" s="32">
        <v>0</v>
      </c>
      <c r="G30" s="37">
        <f t="shared" si="3"/>
        <v>0</v>
      </c>
      <c r="H30" s="32">
        <v>0</v>
      </c>
      <c r="I30" s="37">
        <f t="shared" si="4"/>
        <v>0</v>
      </c>
      <c r="J30" s="32">
        <v>0</v>
      </c>
      <c r="K30" s="37">
        <f t="shared" si="5"/>
        <v>0</v>
      </c>
      <c r="L30" s="32">
        <v>0</v>
      </c>
      <c r="M30" s="37">
        <f t="shared" si="6"/>
        <v>0</v>
      </c>
      <c r="N30" s="32">
        <v>0</v>
      </c>
      <c r="O30" s="37">
        <f t="shared" si="7"/>
        <v>0</v>
      </c>
      <c r="P30" s="32">
        <v>0</v>
      </c>
      <c r="Q30" s="73">
        <f t="shared" si="8"/>
        <v>0</v>
      </c>
      <c r="R30" s="42">
        <f t="shared" si="1"/>
        <v>0</v>
      </c>
      <c r="S30" s="43">
        <f t="shared" si="0"/>
        <v>0</v>
      </c>
    </row>
    <row r="31" spans="1:19" ht="15" thickBot="1">
      <c r="A31" s="96"/>
      <c r="B31" s="97"/>
      <c r="C31" s="97"/>
      <c r="D31" s="64">
        <v>0</v>
      </c>
      <c r="E31" s="74">
        <f t="shared" si="2"/>
        <v>0</v>
      </c>
      <c r="F31" s="75">
        <v>0</v>
      </c>
      <c r="G31" s="74">
        <f t="shared" si="3"/>
        <v>0</v>
      </c>
      <c r="H31" s="75">
        <v>0</v>
      </c>
      <c r="I31" s="74">
        <f t="shared" si="4"/>
        <v>0</v>
      </c>
      <c r="J31" s="75">
        <v>0</v>
      </c>
      <c r="K31" s="74">
        <f t="shared" si="5"/>
        <v>0</v>
      </c>
      <c r="L31" s="75">
        <v>0</v>
      </c>
      <c r="M31" s="74">
        <f t="shared" si="6"/>
        <v>0</v>
      </c>
      <c r="N31" s="75">
        <v>0</v>
      </c>
      <c r="O31" s="74">
        <f t="shared" si="7"/>
        <v>0</v>
      </c>
      <c r="P31" s="75">
        <v>0</v>
      </c>
      <c r="Q31" s="76">
        <f t="shared" si="8"/>
        <v>0</v>
      </c>
      <c r="R31" s="44">
        <f t="shared" si="1"/>
        <v>0</v>
      </c>
      <c r="S31" s="45">
        <f t="shared" si="0"/>
        <v>0</v>
      </c>
    </row>
    <row r="32" spans="1:19" s="18" customFormat="1" ht="15" thickBot="1">
      <c r="A32" s="81" t="s">
        <v>19</v>
      </c>
      <c r="B32" s="82"/>
      <c r="C32" s="82"/>
      <c r="D32" s="38">
        <f aca="true" t="shared" si="9" ref="D32:S32">SUM(D18:D31)</f>
        <v>0</v>
      </c>
      <c r="E32" s="38">
        <f t="shared" si="9"/>
        <v>0</v>
      </c>
      <c r="F32" s="38">
        <f t="shared" si="9"/>
        <v>200</v>
      </c>
      <c r="G32" s="38">
        <f t="shared" si="9"/>
        <v>16.666666666666664</v>
      </c>
      <c r="H32" s="38">
        <f t="shared" si="9"/>
        <v>337</v>
      </c>
      <c r="I32" s="38">
        <f t="shared" si="9"/>
        <v>28.583333333333332</v>
      </c>
      <c r="J32" s="38">
        <f t="shared" si="9"/>
        <v>272.5</v>
      </c>
      <c r="K32" s="38">
        <f t="shared" si="9"/>
        <v>23.208333333333336</v>
      </c>
      <c r="L32" s="38">
        <f t="shared" si="9"/>
        <v>1</v>
      </c>
      <c r="M32" s="38">
        <f t="shared" si="9"/>
        <v>0.08333333333333333</v>
      </c>
      <c r="N32" s="38">
        <f t="shared" si="9"/>
        <v>47</v>
      </c>
      <c r="O32" s="38">
        <f t="shared" si="9"/>
        <v>3.9166666666666665</v>
      </c>
      <c r="P32" s="38">
        <f t="shared" si="9"/>
        <v>771.9199999999998</v>
      </c>
      <c r="Q32" s="47">
        <f t="shared" si="9"/>
        <v>64.34166666666667</v>
      </c>
      <c r="R32" s="77">
        <f t="shared" si="9"/>
        <v>1629.42</v>
      </c>
      <c r="S32" s="46">
        <f t="shared" si="9"/>
        <v>136.79999999999998</v>
      </c>
    </row>
    <row r="33" spans="1:20" ht="15" thickTop="1">
      <c r="A33" s="33"/>
      <c r="B33" s="33"/>
      <c r="C33" s="33"/>
      <c r="T33" s="18"/>
    </row>
    <row r="34" spans="1:20" s="33" customFormat="1" ht="15">
      <c r="A34" s="83" t="s">
        <v>20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35"/>
    </row>
    <row r="35" spans="1:20" s="33" customFormat="1" ht="15">
      <c r="A35" s="84" t="s">
        <v>313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35"/>
    </row>
    <row r="36" spans="1:19" s="33" customFormat="1" ht="15">
      <c r="A36" s="34"/>
      <c r="B36" s="34"/>
      <c r="C36" s="34"/>
      <c r="R36" s="35"/>
      <c r="S36" s="35"/>
    </row>
    <row r="37" spans="1:19" s="33" customFormat="1" ht="15">
      <c r="A37" s="34"/>
      <c r="B37" s="34"/>
      <c r="C37" s="34"/>
      <c r="R37" s="35"/>
      <c r="S37" s="35"/>
    </row>
  </sheetData>
  <mergeCells count="58">
    <mergeCell ref="A9:S9"/>
    <mergeCell ref="A2:S2"/>
    <mergeCell ref="E3:K3"/>
    <mergeCell ref="A4:S4"/>
    <mergeCell ref="A6:S6"/>
    <mergeCell ref="A7:S7"/>
    <mergeCell ref="P10:Q10"/>
    <mergeCell ref="R10:S10"/>
    <mergeCell ref="D11:S11"/>
    <mergeCell ref="D12:E14"/>
    <mergeCell ref="F12:G14"/>
    <mergeCell ref="H12:I14"/>
    <mergeCell ref="J12:K14"/>
    <mergeCell ref="L12:M14"/>
    <mergeCell ref="D10:E10"/>
    <mergeCell ref="F10:G10"/>
    <mergeCell ref="H10:I10"/>
    <mergeCell ref="J10:K10"/>
    <mergeCell ref="L10:M10"/>
    <mergeCell ref="N10:O10"/>
    <mergeCell ref="N12:O14"/>
    <mergeCell ref="P12:Q14"/>
    <mergeCell ref="M15:M17"/>
    <mergeCell ref="A18:C18"/>
    <mergeCell ref="R12:S14"/>
    <mergeCell ref="D15:D17"/>
    <mergeCell ref="E15:E17"/>
    <mergeCell ref="F15:F17"/>
    <mergeCell ref="G15:G17"/>
    <mergeCell ref="H15:H17"/>
    <mergeCell ref="I15:I17"/>
    <mergeCell ref="P15:P17"/>
    <mergeCell ref="Q15:Q17"/>
    <mergeCell ref="R15:R17"/>
    <mergeCell ref="S15:S17"/>
    <mergeCell ref="N15:N17"/>
    <mergeCell ref="O15:O17"/>
    <mergeCell ref="A25:C25"/>
    <mergeCell ref="A19:C19"/>
    <mergeCell ref="J15:J17"/>
    <mergeCell ref="K15:K17"/>
    <mergeCell ref="L15:L17"/>
    <mergeCell ref="R1:S1"/>
    <mergeCell ref="A32:C32"/>
    <mergeCell ref="A34:S34"/>
    <mergeCell ref="A35:S35"/>
    <mergeCell ref="A11:C1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fitToHeight="0" fitToWidth="1" horizontalDpi="600" verticalDpi="600" orientation="landscape" paperSize="5" scale="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13">
      <selection activeCell="A33" sqref="A33:XFD33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50</v>
      </c>
      <c r="C8" s="6"/>
    </row>
    <row r="9" spans="1:3" s="1" customFormat="1" ht="15" thickBot="1">
      <c r="A9" s="7" t="s">
        <v>5</v>
      </c>
      <c r="B9" s="5" t="s">
        <v>50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51</v>
      </c>
      <c r="B20" s="178"/>
      <c r="C20" s="178"/>
      <c r="D20" s="31">
        <v>0</v>
      </c>
      <c r="E20" s="37">
        <f aca="true" t="shared" si="0" ref="E20:E27">D20/12</f>
        <v>0</v>
      </c>
      <c r="F20" s="32">
        <v>0</v>
      </c>
      <c r="G20" s="37">
        <f aca="true" t="shared" si="1" ref="G20:G27">F20/12</f>
        <v>0</v>
      </c>
      <c r="H20" s="32">
        <v>0</v>
      </c>
      <c r="I20" s="37">
        <f aca="true" t="shared" si="2" ref="I20:I27">H20/12</f>
        <v>0</v>
      </c>
      <c r="J20" s="32">
        <v>6</v>
      </c>
      <c r="K20" s="37">
        <f aca="true" t="shared" si="3" ref="K20:K27">J20/12</f>
        <v>0.5</v>
      </c>
      <c r="L20" s="32">
        <v>0</v>
      </c>
      <c r="M20" s="37">
        <f aca="true" t="shared" si="4" ref="M20:M27">L20/12</f>
        <v>0</v>
      </c>
      <c r="N20" s="32">
        <v>0</v>
      </c>
      <c r="O20" s="37">
        <f aca="true" t="shared" si="5" ref="O20:O27">N20/12</f>
        <v>0</v>
      </c>
      <c r="P20" s="32">
        <v>0</v>
      </c>
      <c r="Q20" s="37">
        <f aca="true" t="shared" si="6" ref="Q20:Q27">P20/12</f>
        <v>0</v>
      </c>
      <c r="R20" s="54">
        <f aca="true" t="shared" si="7" ref="R20:R27">D20+F20+H20+J20+L20+N20+P20</f>
        <v>6</v>
      </c>
      <c r="S20" s="55">
        <f aca="true" t="shared" si="8" ref="S20:S27">E20+G20+I20+K20+M20+O20+Q20</f>
        <v>0.5</v>
      </c>
    </row>
    <row r="21" spans="1:19" ht="15" thickBot="1">
      <c r="A21" s="177" t="s">
        <v>52</v>
      </c>
      <c r="B21" s="178"/>
      <c r="C21" s="178"/>
      <c r="D21" s="31">
        <v>0</v>
      </c>
      <c r="E21" s="37">
        <f t="shared" si="0"/>
        <v>0</v>
      </c>
      <c r="F21" s="32">
        <v>0</v>
      </c>
      <c r="G21" s="37">
        <f t="shared" si="1"/>
        <v>0</v>
      </c>
      <c r="H21" s="32">
        <v>0</v>
      </c>
      <c r="I21" s="37">
        <f t="shared" si="2"/>
        <v>0</v>
      </c>
      <c r="J21" s="32">
        <v>0</v>
      </c>
      <c r="K21" s="37">
        <f t="shared" si="3"/>
        <v>0</v>
      </c>
      <c r="L21" s="32">
        <v>0</v>
      </c>
      <c r="M21" s="37">
        <f t="shared" si="4"/>
        <v>0</v>
      </c>
      <c r="N21" s="32">
        <v>0</v>
      </c>
      <c r="O21" s="37">
        <f t="shared" si="5"/>
        <v>0</v>
      </c>
      <c r="P21" s="32">
        <v>0.79</v>
      </c>
      <c r="Q21" s="37">
        <f t="shared" si="6"/>
        <v>0.06583333333333334</v>
      </c>
      <c r="R21" s="54">
        <f t="shared" si="7"/>
        <v>0.79</v>
      </c>
      <c r="S21" s="55">
        <f t="shared" si="8"/>
        <v>0.06583333333333334</v>
      </c>
    </row>
    <row r="22" spans="1:19" ht="15" thickBot="1">
      <c r="A22" s="177" t="s">
        <v>53</v>
      </c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3</v>
      </c>
      <c r="K22" s="37">
        <f t="shared" si="3"/>
        <v>0.25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3</v>
      </c>
      <c r="S22" s="55">
        <f t="shared" si="8"/>
        <v>0.25</v>
      </c>
    </row>
    <row r="23" spans="1:19" ht="15" thickBot="1">
      <c r="A23" s="177" t="s">
        <v>54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3</v>
      </c>
      <c r="K23" s="37">
        <f t="shared" si="3"/>
        <v>0.25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3</v>
      </c>
      <c r="S23" s="55">
        <f t="shared" si="8"/>
        <v>0.25</v>
      </c>
    </row>
    <row r="24" spans="1:19" ht="15" thickBot="1">
      <c r="A24" s="177" t="s">
        <v>55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0.79</v>
      </c>
      <c r="Q24" s="37">
        <f t="shared" si="6"/>
        <v>0.06583333333333334</v>
      </c>
      <c r="R24" s="54">
        <f t="shared" si="7"/>
        <v>6.79</v>
      </c>
      <c r="S24" s="55">
        <f t="shared" si="8"/>
        <v>0.5658333333333333</v>
      </c>
    </row>
    <row r="25" spans="1:19" ht="15" thickBot="1">
      <c r="A25" s="177" t="s">
        <v>288</v>
      </c>
      <c r="B25" s="178"/>
      <c r="C25" s="178"/>
      <c r="D25" s="31">
        <v>0</v>
      </c>
      <c r="E25" s="37">
        <f t="shared" si="0"/>
        <v>0</v>
      </c>
      <c r="F25" s="32">
        <v>9</v>
      </c>
      <c r="G25" s="37">
        <f t="shared" si="1"/>
        <v>0.75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9</v>
      </c>
      <c r="S25" s="55">
        <f t="shared" si="8"/>
        <v>0.75</v>
      </c>
    </row>
    <row r="26" spans="1:19" ht="15" thickBot="1">
      <c r="A26" s="179" t="s">
        <v>289</v>
      </c>
      <c r="B26" s="180"/>
      <c r="C26" s="180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6</v>
      </c>
      <c r="I26" s="37">
        <f t="shared" si="2"/>
        <v>0.5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3.57</v>
      </c>
      <c r="Q26" s="37">
        <f t="shared" si="6"/>
        <v>0.2975</v>
      </c>
      <c r="R26" s="54">
        <f t="shared" si="7"/>
        <v>9.57</v>
      </c>
      <c r="S26" s="55">
        <f t="shared" si="8"/>
        <v>0.7975</v>
      </c>
    </row>
    <row r="27" spans="1:19" ht="15" thickBot="1">
      <c r="A27" s="179" t="s">
        <v>290</v>
      </c>
      <c r="B27" s="180"/>
      <c r="C27" s="180"/>
      <c r="D27" s="31">
        <v>0</v>
      </c>
      <c r="E27" s="37">
        <f t="shared" si="0"/>
        <v>0</v>
      </c>
      <c r="F27" s="32">
        <v>6</v>
      </c>
      <c r="G27" s="37">
        <f t="shared" si="1"/>
        <v>0.5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6</v>
      </c>
      <c r="S27" s="55">
        <f t="shared" si="8"/>
        <v>0.5</v>
      </c>
    </row>
    <row r="28" spans="1:19" ht="15" thickBot="1">
      <c r="A28" s="179" t="s">
        <v>291</v>
      </c>
      <c r="B28" s="180"/>
      <c r="C28" s="180"/>
      <c r="D28" s="31">
        <v>0</v>
      </c>
      <c r="E28" s="37">
        <f aca="true" t="shared" si="9" ref="E28:E30">D28/12</f>
        <v>0</v>
      </c>
      <c r="F28" s="32">
        <v>8</v>
      </c>
      <c r="G28" s="37">
        <f aca="true" t="shared" si="10" ref="G28:G30">F28/12</f>
        <v>0.6666666666666666</v>
      </c>
      <c r="H28" s="32">
        <v>0</v>
      </c>
      <c r="I28" s="37">
        <f aca="true" t="shared" si="11" ref="I28:I30">H28/12</f>
        <v>0</v>
      </c>
      <c r="J28" s="32">
        <v>0</v>
      </c>
      <c r="K28" s="37">
        <f aca="true" t="shared" si="12" ref="K28:K30">J28/12</f>
        <v>0</v>
      </c>
      <c r="L28" s="32">
        <v>0</v>
      </c>
      <c r="M28" s="37">
        <f aca="true" t="shared" si="13" ref="M28:M30">L28/12</f>
        <v>0</v>
      </c>
      <c r="N28" s="32">
        <v>0</v>
      </c>
      <c r="O28" s="37">
        <f aca="true" t="shared" si="14" ref="O28:O30">N28/12</f>
        <v>0</v>
      </c>
      <c r="P28" s="32">
        <v>0</v>
      </c>
      <c r="Q28" s="37">
        <f aca="true" t="shared" si="15" ref="Q28:Q30">P28/12</f>
        <v>0</v>
      </c>
      <c r="R28" s="54">
        <f aca="true" t="shared" si="16" ref="R28:R30">D28+F28+H28+J28+L28+N28+P28</f>
        <v>8</v>
      </c>
      <c r="S28" s="55">
        <f aca="true" t="shared" si="17" ref="S28:S30">E28+G28+I28+K28+M28+O28+Q28</f>
        <v>0.6666666666666666</v>
      </c>
    </row>
    <row r="29" spans="1:19" ht="15" thickBot="1">
      <c r="A29" t="s">
        <v>359</v>
      </c>
      <c r="B29" s="79"/>
      <c r="C29" s="79"/>
      <c r="D29" s="31">
        <v>0</v>
      </c>
      <c r="E29" s="37">
        <f aca="true" t="shared" si="18" ref="E29">D29/12</f>
        <v>0</v>
      </c>
      <c r="F29" s="32">
        <v>0</v>
      </c>
      <c r="G29" s="37">
        <f aca="true" t="shared" si="19" ref="G29">F29/12</f>
        <v>0</v>
      </c>
      <c r="H29" s="32">
        <v>0</v>
      </c>
      <c r="I29" s="37">
        <f aca="true" t="shared" si="20" ref="I29">H29/12</f>
        <v>0</v>
      </c>
      <c r="J29" s="32">
        <v>0</v>
      </c>
      <c r="K29" s="37">
        <f aca="true" t="shared" si="21" ref="K29">J29/12</f>
        <v>0</v>
      </c>
      <c r="L29" s="32">
        <v>0</v>
      </c>
      <c r="M29" s="37">
        <f aca="true" t="shared" si="22" ref="M29">L29/12</f>
        <v>0</v>
      </c>
      <c r="N29" s="32">
        <v>0</v>
      </c>
      <c r="O29" s="37">
        <f aca="true" t="shared" si="23" ref="O29">N29/12</f>
        <v>0</v>
      </c>
      <c r="P29" s="32">
        <v>3</v>
      </c>
      <c r="Q29" s="37">
        <f aca="true" t="shared" si="24" ref="Q29">P29/12</f>
        <v>0.25</v>
      </c>
      <c r="R29" s="54">
        <f aca="true" t="shared" si="25" ref="R29">D29+F29+H29+J29+L29+N29+P29</f>
        <v>3</v>
      </c>
      <c r="S29" s="55">
        <f aca="true" t="shared" si="26" ref="S29">E29+G29+I29+K29+M29+O29+Q29</f>
        <v>0.25</v>
      </c>
    </row>
    <row r="30" spans="1:19" ht="15" thickBot="1">
      <c r="A30" s="179" t="s">
        <v>292</v>
      </c>
      <c r="B30" s="180"/>
      <c r="C30" s="180"/>
      <c r="D30" s="31">
        <v>0</v>
      </c>
      <c r="E30" s="37">
        <f t="shared" si="9"/>
        <v>0</v>
      </c>
      <c r="F30" s="32">
        <v>9</v>
      </c>
      <c r="G30" s="37">
        <f t="shared" si="10"/>
        <v>0.75</v>
      </c>
      <c r="H30" s="32">
        <v>0</v>
      </c>
      <c r="I30" s="37">
        <f t="shared" si="11"/>
        <v>0</v>
      </c>
      <c r="J30" s="32">
        <v>0</v>
      </c>
      <c r="K30" s="37">
        <f t="shared" si="12"/>
        <v>0</v>
      </c>
      <c r="L30" s="32">
        <v>0</v>
      </c>
      <c r="M30" s="37">
        <f t="shared" si="13"/>
        <v>0</v>
      </c>
      <c r="N30" s="32">
        <v>0</v>
      </c>
      <c r="O30" s="37">
        <f t="shared" si="14"/>
        <v>0</v>
      </c>
      <c r="P30" s="32">
        <v>0</v>
      </c>
      <c r="Q30" s="37">
        <f t="shared" si="15"/>
        <v>0</v>
      </c>
      <c r="R30" s="54">
        <f t="shared" si="16"/>
        <v>9</v>
      </c>
      <c r="S30" s="55">
        <f t="shared" si="17"/>
        <v>0.75</v>
      </c>
    </row>
    <row r="31" spans="1:19" ht="15" thickBot="1">
      <c r="A31" t="s">
        <v>360</v>
      </c>
      <c r="B31" s="79"/>
      <c r="C31" s="79"/>
      <c r="D31" s="31">
        <v>0</v>
      </c>
      <c r="E31" s="37">
        <f aca="true" t="shared" si="27" ref="E31">D31/12</f>
        <v>0</v>
      </c>
      <c r="F31" s="32">
        <v>0</v>
      </c>
      <c r="G31" s="37">
        <f aca="true" t="shared" si="28" ref="G31">F31/12</f>
        <v>0</v>
      </c>
      <c r="H31" s="32">
        <v>0</v>
      </c>
      <c r="I31" s="37">
        <f aca="true" t="shared" si="29" ref="I31">H31/12</f>
        <v>0</v>
      </c>
      <c r="J31" s="32">
        <v>0</v>
      </c>
      <c r="K31" s="37">
        <f aca="true" t="shared" si="30" ref="K31">J31/12</f>
        <v>0</v>
      </c>
      <c r="L31" s="32">
        <v>0</v>
      </c>
      <c r="M31" s="37">
        <f aca="true" t="shared" si="31" ref="M31">L31/12</f>
        <v>0</v>
      </c>
      <c r="N31" s="32">
        <v>0</v>
      </c>
      <c r="O31" s="37">
        <f aca="true" t="shared" si="32" ref="O31">N31/12</f>
        <v>0</v>
      </c>
      <c r="P31" s="32">
        <v>3</v>
      </c>
      <c r="Q31" s="37">
        <f aca="true" t="shared" si="33" ref="Q31">P31/12</f>
        <v>0.25</v>
      </c>
      <c r="R31" s="54">
        <f aca="true" t="shared" si="34" ref="R31">D31+F31+H31+J31+L31+N31+P31</f>
        <v>3</v>
      </c>
      <c r="S31" s="55">
        <f aca="true" t="shared" si="35" ref="S31">E31+G31+I31+K31+M31+O31+Q31</f>
        <v>0.25</v>
      </c>
    </row>
    <row r="32" spans="1:19" ht="15" thickBot="1">
      <c r="A32" t="s">
        <v>358</v>
      </c>
      <c r="B32" s="79"/>
      <c r="C32" s="79"/>
      <c r="D32" s="31">
        <v>0</v>
      </c>
      <c r="E32" s="37">
        <f aca="true" t="shared" si="36" ref="E32">D32/12</f>
        <v>0</v>
      </c>
      <c r="F32" s="32">
        <v>0</v>
      </c>
      <c r="G32" s="37">
        <f aca="true" t="shared" si="37" ref="G32">F32/12</f>
        <v>0</v>
      </c>
      <c r="H32" s="32">
        <v>0</v>
      </c>
      <c r="I32" s="37">
        <f aca="true" t="shared" si="38" ref="I32">H32/12</f>
        <v>0</v>
      </c>
      <c r="J32" s="32">
        <v>0</v>
      </c>
      <c r="K32" s="37">
        <f aca="true" t="shared" si="39" ref="K32">J32/12</f>
        <v>0</v>
      </c>
      <c r="L32" s="32">
        <v>0</v>
      </c>
      <c r="M32" s="37">
        <f aca="true" t="shared" si="40" ref="M32">L32/12</f>
        <v>0</v>
      </c>
      <c r="N32" s="32">
        <v>0</v>
      </c>
      <c r="O32" s="37">
        <f aca="true" t="shared" si="41" ref="O32">N32/12</f>
        <v>0</v>
      </c>
      <c r="P32" s="32">
        <v>3</v>
      </c>
      <c r="Q32" s="37">
        <f aca="true" t="shared" si="42" ref="Q32">P32/12</f>
        <v>0.25</v>
      </c>
      <c r="R32" s="54">
        <f aca="true" t="shared" si="43" ref="R32">D32+F32+H32+J32+L32+N32+P32</f>
        <v>3</v>
      </c>
      <c r="S32" s="55">
        <f aca="true" t="shared" si="44" ref="S32">E32+G32+I32+K32+M32+O32+Q32</f>
        <v>0.25</v>
      </c>
    </row>
    <row r="33" spans="1:19" s="1" customFormat="1" ht="15" thickBot="1">
      <c r="A33" s="171" t="s">
        <v>19</v>
      </c>
      <c r="B33" s="172"/>
      <c r="C33" s="173"/>
      <c r="D33" s="38">
        <f>SUM(D20:D32)</f>
        <v>0</v>
      </c>
      <c r="E33" s="38">
        <f>SUM(E20:E32)</f>
        <v>0</v>
      </c>
      <c r="F33" s="38">
        <f>SUM(F20:F32)</f>
        <v>32</v>
      </c>
      <c r="G33" s="38">
        <f>SUM(G20:G32)</f>
        <v>2.6666666666666665</v>
      </c>
      <c r="H33" s="38">
        <f>SUM(H20:H32)</f>
        <v>12</v>
      </c>
      <c r="I33" s="38">
        <f>SUM(I20:I32)</f>
        <v>1</v>
      </c>
      <c r="J33" s="38">
        <f>SUM(J20:J32)</f>
        <v>12</v>
      </c>
      <c r="K33" s="38">
        <f>SUM(K20:K32)</f>
        <v>1</v>
      </c>
      <c r="L33" s="38">
        <f>SUM(L20:L32)</f>
        <v>0</v>
      </c>
      <c r="M33" s="38">
        <f>SUM(M20:M32)</f>
        <v>0</v>
      </c>
      <c r="N33" s="38">
        <f>SUM(N20:N32)</f>
        <v>0</v>
      </c>
      <c r="O33" s="38">
        <f>SUM(O20:O32)</f>
        <v>0</v>
      </c>
      <c r="P33" s="38">
        <f>SUM(P20:P32)</f>
        <v>14.15</v>
      </c>
      <c r="Q33" s="38">
        <f>SUM(Q20:Q32)</f>
        <v>1.1791666666666667</v>
      </c>
      <c r="R33" s="38">
        <f>SUM(R20:R32)</f>
        <v>70.15</v>
      </c>
      <c r="S33" s="38">
        <f>SUM(S20:S32)</f>
        <v>5.845833333333333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5">
      <c r="A36" s="222" t="s">
        <v>314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4">
    <mergeCell ref="A7:S7"/>
    <mergeCell ref="A28:C28"/>
    <mergeCell ref="A30:C30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D17:D19"/>
    <mergeCell ref="E17:E19"/>
    <mergeCell ref="F17:F19"/>
    <mergeCell ref="G17:G19"/>
    <mergeCell ref="H17:H19"/>
    <mergeCell ref="P17:P19"/>
    <mergeCell ref="Q17:Q19"/>
    <mergeCell ref="R17:R19"/>
    <mergeCell ref="S17:S19"/>
    <mergeCell ref="J17:J19"/>
    <mergeCell ref="K17:K19"/>
    <mergeCell ref="L17:L19"/>
    <mergeCell ref="M17:M19"/>
    <mergeCell ref="N17:N19"/>
    <mergeCell ref="O17:O19"/>
    <mergeCell ref="A20:C20"/>
    <mergeCell ref="A21:C21"/>
    <mergeCell ref="A22:C22"/>
    <mergeCell ref="A23:C23"/>
    <mergeCell ref="A27:C27"/>
    <mergeCell ref="A33:C33"/>
    <mergeCell ref="A35:S35"/>
    <mergeCell ref="A36:S36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10">
      <selection activeCell="A28" sqref="A28:XFD28"/>
    </sheetView>
  </sheetViews>
  <sheetFormatPr defaultColWidth="8.8515625" defaultRowHeight="15"/>
  <cols>
    <col min="1" max="1" width="15.8515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24" customFormat="1" ht="15">
      <c r="R1" s="80" t="s">
        <v>26</v>
      </c>
      <c r="S1" s="8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2"/>
      <c r="E3" s="151" t="s">
        <v>312</v>
      </c>
      <c r="F3" s="151"/>
      <c r="G3" s="151"/>
      <c r="H3" s="151"/>
      <c r="I3" s="151"/>
      <c r="J3" s="151"/>
      <c r="K3" s="151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>
      <c r="A9" s="7"/>
      <c r="B9" s="17"/>
      <c r="C9" s="9"/>
    </row>
    <row r="10" spans="1:3" s="1" customFormat="1" ht="15">
      <c r="A10" s="10"/>
      <c r="B10" s="15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152" t="s">
        <v>22</v>
      </c>
      <c r="B13" s="153"/>
      <c r="C13" s="1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1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1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1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155"/>
      <c r="B17" s="156"/>
      <c r="C17" s="157"/>
      <c r="D17" s="243" t="s">
        <v>17</v>
      </c>
      <c r="E17" s="246" t="s">
        <v>18</v>
      </c>
      <c r="F17" s="249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250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7"/>
      <c r="D18" s="244"/>
      <c r="E18" s="247"/>
      <c r="F18" s="190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251"/>
      <c r="R18" s="211"/>
      <c r="S18" s="214"/>
    </row>
    <row r="19" spans="1:19" ht="15" thickBot="1">
      <c r="A19" s="158"/>
      <c r="B19" s="159"/>
      <c r="C19" s="160"/>
      <c r="D19" s="245"/>
      <c r="E19" s="248"/>
      <c r="F19" s="192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252"/>
      <c r="R19" s="211"/>
      <c r="S19" s="214"/>
    </row>
    <row r="20" spans="1:19" ht="15" thickBot="1">
      <c r="A20" s="177" t="s">
        <v>57</v>
      </c>
      <c r="B20" s="178"/>
      <c r="C20" s="178"/>
      <c r="D20" s="57">
        <f>Biologia!D39</f>
        <v>0</v>
      </c>
      <c r="E20" s="57">
        <f>Biologia!E39</f>
        <v>0</v>
      </c>
      <c r="F20" s="57">
        <f>Biologia!F39</f>
        <v>0</v>
      </c>
      <c r="G20" s="57">
        <f>Biologia!G39</f>
        <v>0</v>
      </c>
      <c r="H20" s="57">
        <f>Biologia!H39</f>
        <v>21</v>
      </c>
      <c r="I20" s="57">
        <f>Biologia!I39</f>
        <v>1.75</v>
      </c>
      <c r="J20" s="57">
        <f>Biologia!J39</f>
        <v>25</v>
      </c>
      <c r="K20" s="57">
        <f>Biologia!K39</f>
        <v>2.0833333333333335</v>
      </c>
      <c r="L20" s="57">
        <f>Biologia!L39</f>
        <v>0</v>
      </c>
      <c r="M20" s="57">
        <f>Biologia!M39</f>
        <v>0</v>
      </c>
      <c r="N20" s="57">
        <f>Biologia!N39</f>
        <v>2</v>
      </c>
      <c r="O20" s="57">
        <f>Biologia!O39</f>
        <v>0.16666666666666666</v>
      </c>
      <c r="P20" s="57">
        <f>Biologia!P39</f>
        <v>24</v>
      </c>
      <c r="Q20" s="57">
        <f>Biologia!Q39</f>
        <v>1.9999999999999996</v>
      </c>
      <c r="R20" s="40">
        <f>D20+F20+H20+J20+L20+N20+P20</f>
        <v>72</v>
      </c>
      <c r="S20" s="41">
        <f>E20+G20+I20+K20+M20+O20+Q20</f>
        <v>6</v>
      </c>
    </row>
    <row r="21" spans="1:19" ht="15" thickBot="1">
      <c r="A21" s="177" t="s">
        <v>73</v>
      </c>
      <c r="B21" s="178"/>
      <c r="C21" s="178"/>
      <c r="D21" s="31">
        <f>'Ciencias Marinas'!D34</f>
        <v>0</v>
      </c>
      <c r="E21" s="31">
        <f>'Ciencias Marinas'!E34</f>
        <v>0</v>
      </c>
      <c r="F21" s="31">
        <f>'Ciencias Marinas'!F34</f>
        <v>0</v>
      </c>
      <c r="G21" s="31">
        <f>'Ciencias Marinas'!G34</f>
        <v>0</v>
      </c>
      <c r="H21" s="31">
        <f>'Ciencias Marinas'!H34</f>
        <v>18</v>
      </c>
      <c r="I21" s="31">
        <f>'Ciencias Marinas'!I34</f>
        <v>1.5</v>
      </c>
      <c r="J21" s="31">
        <f>'Ciencias Marinas'!J34</f>
        <v>0</v>
      </c>
      <c r="K21" s="31">
        <f>'Ciencias Marinas'!K34</f>
        <v>0</v>
      </c>
      <c r="L21" s="31">
        <f>'Ciencias Marinas'!L34</f>
        <v>0</v>
      </c>
      <c r="M21" s="31">
        <f>'Ciencias Marinas'!M34</f>
        <v>0</v>
      </c>
      <c r="N21" s="31">
        <f>'Ciencias Marinas'!N34</f>
        <v>0</v>
      </c>
      <c r="O21" s="31">
        <f>'Ciencias Marinas'!O34</f>
        <v>0</v>
      </c>
      <c r="P21" s="31">
        <f>'Ciencias Marinas'!P34</f>
        <v>11</v>
      </c>
      <c r="Q21" s="31">
        <f>'Ciencias Marinas'!Q34</f>
        <v>0.9166666666666666</v>
      </c>
      <c r="R21" s="40">
        <f aca="true" t="shared" si="0" ref="R21:R32">D21+F21+H21+J21+L21+N21+P21</f>
        <v>29</v>
      </c>
      <c r="S21" s="41">
        <f aca="true" t="shared" si="1" ref="S21:S32">E21+G21+I21+K21+M21+O21+Q21</f>
        <v>2.4166666666666665</v>
      </c>
    </row>
    <row r="22" spans="1:19" ht="15" thickBot="1">
      <c r="A22" s="177" t="s">
        <v>82</v>
      </c>
      <c r="B22" s="178"/>
      <c r="C22" s="178"/>
      <c r="D22" s="31">
        <f>'Ciencias Sociales'!D34</f>
        <v>0</v>
      </c>
      <c r="E22" s="31">
        <f>'Ciencias Sociales'!E34</f>
        <v>0</v>
      </c>
      <c r="F22" s="31">
        <f>'Ciencias Sociales'!F34</f>
        <v>39</v>
      </c>
      <c r="G22" s="31">
        <f>'Ciencias Sociales'!G34</f>
        <v>3.25</v>
      </c>
      <c r="H22" s="31">
        <f>'Ciencias Sociales'!H34</f>
        <v>9</v>
      </c>
      <c r="I22" s="31">
        <f>'Ciencias Sociales'!I34</f>
        <v>0.75</v>
      </c>
      <c r="J22" s="31">
        <f>'Ciencias Sociales'!J34</f>
        <v>15</v>
      </c>
      <c r="K22" s="31">
        <f>'Ciencias Sociales'!K34</f>
        <v>1.25</v>
      </c>
      <c r="L22" s="31">
        <f>'Ciencias Sociales'!L34</f>
        <v>0</v>
      </c>
      <c r="M22" s="31">
        <f>'Ciencias Sociales'!M34</f>
        <v>0</v>
      </c>
      <c r="N22" s="31">
        <f>'Ciencias Sociales'!N34</f>
        <v>0</v>
      </c>
      <c r="O22" s="31">
        <f>'Ciencias Sociales'!O34</f>
        <v>0</v>
      </c>
      <c r="P22" s="31">
        <f>'Ciencias Sociales'!P34</f>
        <v>21</v>
      </c>
      <c r="Q22" s="31">
        <f>'Ciencias Sociales'!Q34</f>
        <v>1.75</v>
      </c>
      <c r="R22" s="40">
        <f t="shared" si="0"/>
        <v>84</v>
      </c>
      <c r="S22" s="41">
        <f t="shared" si="1"/>
        <v>7</v>
      </c>
    </row>
    <row r="23" spans="1:19" ht="15" thickBot="1">
      <c r="A23" s="177" t="s">
        <v>97</v>
      </c>
      <c r="B23" s="178"/>
      <c r="C23" s="178"/>
      <c r="D23" s="31">
        <f>Economia!D34</f>
        <v>0</v>
      </c>
      <c r="E23" s="31">
        <f>Economia!E34</f>
        <v>0</v>
      </c>
      <c r="F23" s="31">
        <f>Economia!F34</f>
        <v>0</v>
      </c>
      <c r="G23" s="31">
        <f>Economia!G34</f>
        <v>0</v>
      </c>
      <c r="H23" s="31">
        <f>Economia!H34</f>
        <v>9</v>
      </c>
      <c r="I23" s="31">
        <f>Economia!I34</f>
        <v>0.75</v>
      </c>
      <c r="J23" s="31">
        <f>Economia!J34</f>
        <v>0</v>
      </c>
      <c r="K23" s="31">
        <f>Economia!K34</f>
        <v>0</v>
      </c>
      <c r="L23" s="31">
        <f>Economia!L34</f>
        <v>0</v>
      </c>
      <c r="M23" s="31">
        <f>Economia!M34</f>
        <v>0</v>
      </c>
      <c r="N23" s="31">
        <f>Economia!N34</f>
        <v>3</v>
      </c>
      <c r="O23" s="31">
        <f>Economia!O34</f>
        <v>0.25</v>
      </c>
      <c r="P23" s="31">
        <f>Economia!P34</f>
        <v>3</v>
      </c>
      <c r="Q23" s="31">
        <f>Economia!Q34</f>
        <v>0.25</v>
      </c>
      <c r="R23" s="40">
        <f t="shared" si="0"/>
        <v>15</v>
      </c>
      <c r="S23" s="41">
        <f t="shared" si="1"/>
        <v>1.25</v>
      </c>
    </row>
    <row r="24" spans="1:19" ht="15" thickBot="1">
      <c r="A24" s="177" t="s">
        <v>104</v>
      </c>
      <c r="B24" s="178"/>
      <c r="C24" s="178"/>
      <c r="D24" s="31">
        <f>'Educ Fisica'!D33</f>
        <v>0</v>
      </c>
      <c r="E24" s="31">
        <f>'Educ Fisica'!E33</f>
        <v>0</v>
      </c>
      <c r="F24" s="31">
        <f>'Educ Fisica'!F33</f>
        <v>6</v>
      </c>
      <c r="G24" s="31">
        <f>'Educ Fisica'!G33</f>
        <v>0.5</v>
      </c>
      <c r="H24" s="31">
        <f>'Educ Fisica'!H33</f>
        <v>12</v>
      </c>
      <c r="I24" s="31">
        <f>'Educ Fisica'!I33</f>
        <v>1</v>
      </c>
      <c r="J24" s="31">
        <f>'Educ Fisica'!J33</f>
        <v>0</v>
      </c>
      <c r="K24" s="31">
        <f>'Educ Fisica'!K33</f>
        <v>0</v>
      </c>
      <c r="L24" s="31">
        <f>'Educ Fisica'!L33</f>
        <v>0</v>
      </c>
      <c r="M24" s="31">
        <f>'Educ Fisica'!M33</f>
        <v>0</v>
      </c>
      <c r="N24" s="31">
        <f>'Educ Fisica'!N33</f>
        <v>0</v>
      </c>
      <c r="O24" s="31">
        <f>'Educ Fisica'!O33</f>
        <v>0</v>
      </c>
      <c r="P24" s="31">
        <f>'Educ Fisica'!P33</f>
        <v>13.08</v>
      </c>
      <c r="Q24" s="31">
        <f>'Educ Fisica'!Q33</f>
        <v>1.09</v>
      </c>
      <c r="R24" s="40">
        <f t="shared" si="0"/>
        <v>31.08</v>
      </c>
      <c r="S24" s="41">
        <f t="shared" si="1"/>
        <v>2.59</v>
      </c>
    </row>
    <row r="25" spans="1:19" ht="15" thickBot="1">
      <c r="A25" s="177" t="s">
        <v>105</v>
      </c>
      <c r="B25" s="178"/>
      <c r="C25" s="178"/>
      <c r="D25" s="31">
        <f>Enfermeria!D34</f>
        <v>0</v>
      </c>
      <c r="E25" s="31">
        <f>Enfermeria!E34</f>
        <v>0</v>
      </c>
      <c r="F25" s="31">
        <f>Enfermeria!F34</f>
        <v>0</v>
      </c>
      <c r="G25" s="31">
        <f>Enfermeria!G34</f>
        <v>0</v>
      </c>
      <c r="H25" s="31">
        <f>Enfermeria!H34</f>
        <v>12</v>
      </c>
      <c r="I25" s="31">
        <f>Enfermeria!I34</f>
        <v>1</v>
      </c>
      <c r="J25" s="31">
        <f>Enfermeria!J34</f>
        <v>0</v>
      </c>
      <c r="K25" s="31">
        <f>Enfermeria!K34</f>
        <v>0</v>
      </c>
      <c r="L25" s="31">
        <f>Enfermeria!L34</f>
        <v>0</v>
      </c>
      <c r="M25" s="31">
        <f>Enfermeria!M34</f>
        <v>0</v>
      </c>
      <c r="N25" s="31">
        <f>Enfermeria!N34</f>
        <v>0</v>
      </c>
      <c r="O25" s="31">
        <f>Enfermeria!O34</f>
        <v>0</v>
      </c>
      <c r="P25" s="31">
        <f>Enfermeria!P34</f>
        <v>7</v>
      </c>
      <c r="Q25" s="31">
        <f>Enfermeria!Q34</f>
        <v>0.5833333333333333</v>
      </c>
      <c r="R25" s="40">
        <f t="shared" si="0"/>
        <v>19</v>
      </c>
      <c r="S25" s="41">
        <f t="shared" si="1"/>
        <v>1.5833333333333333</v>
      </c>
    </row>
    <row r="26" spans="1:19" ht="15" thickBot="1">
      <c r="A26" s="177" t="s">
        <v>109</v>
      </c>
      <c r="B26" s="178"/>
      <c r="C26" s="178"/>
      <c r="D26" s="31">
        <f>'Estudios Hisp'!D34</f>
        <v>0</v>
      </c>
      <c r="E26" s="31">
        <f>'Estudios Hisp'!E34</f>
        <v>0</v>
      </c>
      <c r="F26" s="31">
        <f>'Estudios Hisp'!F34</f>
        <v>0</v>
      </c>
      <c r="G26" s="31">
        <f>'Estudios Hisp'!G34</f>
        <v>0</v>
      </c>
      <c r="H26" s="31">
        <f>'Estudios Hisp'!H34</f>
        <v>12</v>
      </c>
      <c r="I26" s="31">
        <f>'Estudios Hisp'!I34</f>
        <v>1</v>
      </c>
      <c r="J26" s="31">
        <f>'Estudios Hisp'!J34</f>
        <v>15</v>
      </c>
      <c r="K26" s="31">
        <f>'Estudios Hisp'!K34</f>
        <v>1.25</v>
      </c>
      <c r="L26" s="31">
        <f>'Estudios Hisp'!L34</f>
        <v>0</v>
      </c>
      <c r="M26" s="31">
        <f>'Estudios Hisp'!M34</f>
        <v>0</v>
      </c>
      <c r="N26" s="31">
        <f>'Estudios Hisp'!N34</f>
        <v>0</v>
      </c>
      <c r="O26" s="31">
        <f>'Estudios Hisp'!O34</f>
        <v>0</v>
      </c>
      <c r="P26" s="31">
        <f>'Estudios Hisp'!P34</f>
        <v>0.67</v>
      </c>
      <c r="Q26" s="31">
        <f>'Estudios Hisp'!Q34</f>
        <v>0.05583333333333334</v>
      </c>
      <c r="R26" s="40">
        <f t="shared" si="0"/>
        <v>27.67</v>
      </c>
      <c r="S26" s="41">
        <f t="shared" si="1"/>
        <v>2.305833333333333</v>
      </c>
    </row>
    <row r="27" spans="1:19" ht="15" thickBot="1">
      <c r="A27" s="177" t="s">
        <v>117</v>
      </c>
      <c r="B27" s="178"/>
      <c r="C27" s="178"/>
      <c r="D27" s="31">
        <f>Fisica!D30</f>
        <v>0</v>
      </c>
      <c r="E27" s="31">
        <f>Fisica!E30</f>
        <v>0</v>
      </c>
      <c r="F27" s="31">
        <f>Fisica!F30</f>
        <v>0</v>
      </c>
      <c r="G27" s="31">
        <f>Fisica!G30</f>
        <v>0</v>
      </c>
      <c r="H27" s="31">
        <f>Fisica!H30</f>
        <v>6</v>
      </c>
      <c r="I27" s="31">
        <f>Fisica!I30</f>
        <v>0.5</v>
      </c>
      <c r="J27" s="31">
        <f>Fisica!J30</f>
        <v>14</v>
      </c>
      <c r="K27" s="31">
        <f>Fisica!K30</f>
        <v>1.1666666666666667</v>
      </c>
      <c r="L27" s="31">
        <f>Fisica!L30</f>
        <v>0</v>
      </c>
      <c r="M27" s="31">
        <f>Fisica!M30</f>
        <v>0</v>
      </c>
      <c r="N27" s="31">
        <f>Fisica!N30</f>
        <v>0</v>
      </c>
      <c r="O27" s="31">
        <f>Fisica!O30</f>
        <v>0</v>
      </c>
      <c r="P27" s="31">
        <f>Fisica!P30</f>
        <v>4.5</v>
      </c>
      <c r="Q27" s="31">
        <f>Fisica!Q30</f>
        <v>0.375</v>
      </c>
      <c r="R27" s="40">
        <f t="shared" si="0"/>
        <v>24.5</v>
      </c>
      <c r="S27" s="41">
        <f t="shared" si="1"/>
        <v>2.041666666666667</v>
      </c>
    </row>
    <row r="28" spans="1:19" ht="15" thickBot="1">
      <c r="A28" s="177" t="s">
        <v>124</v>
      </c>
      <c r="B28" s="178"/>
      <c r="C28" s="178"/>
      <c r="D28" s="31">
        <f>Geologia!D33</f>
        <v>0</v>
      </c>
      <c r="E28" s="31">
        <f>Geologia!E33</f>
        <v>0</v>
      </c>
      <c r="F28" s="31">
        <f>Geologia!F33</f>
        <v>0</v>
      </c>
      <c r="G28" s="31">
        <f>Geologia!G33</f>
        <v>0</v>
      </c>
      <c r="H28" s="31">
        <f>Geologia!H33</f>
        <v>15</v>
      </c>
      <c r="I28" s="31">
        <f>Geologia!I33</f>
        <v>1.25</v>
      </c>
      <c r="J28" s="31">
        <f>Geologia!J33</f>
        <v>17.5</v>
      </c>
      <c r="K28" s="31">
        <f>Geologia!K33</f>
        <v>1.4583333333333333</v>
      </c>
      <c r="L28" s="31">
        <f>Geologia!L33</f>
        <v>0</v>
      </c>
      <c r="M28" s="31">
        <f>Geologia!M33</f>
        <v>0</v>
      </c>
      <c r="N28" s="31">
        <f>Geologia!N33</f>
        <v>0</v>
      </c>
      <c r="O28" s="31">
        <f>Geologia!O33</f>
        <v>0</v>
      </c>
      <c r="P28" s="31">
        <f>Geologia!P33</f>
        <v>7</v>
      </c>
      <c r="Q28" s="31">
        <f>Geologia!Q33</f>
        <v>0.5833333333333333</v>
      </c>
      <c r="R28" s="40">
        <f t="shared" si="0"/>
        <v>39.5</v>
      </c>
      <c r="S28" s="41">
        <f t="shared" si="1"/>
        <v>3.291666666666666</v>
      </c>
    </row>
    <row r="29" spans="1:19" ht="15" thickBot="1">
      <c r="A29" s="177" t="s">
        <v>135</v>
      </c>
      <c r="B29" s="178"/>
      <c r="C29" s="178"/>
      <c r="D29" s="31">
        <f>Humanidades!D33</f>
        <v>0</v>
      </c>
      <c r="E29" s="31">
        <f>Humanidades!E33</f>
        <v>0</v>
      </c>
      <c r="F29" s="31">
        <f>Humanidades!F33</f>
        <v>6</v>
      </c>
      <c r="G29" s="31">
        <f>Humanidades!G33</f>
        <v>0.5</v>
      </c>
      <c r="H29" s="31">
        <f>Humanidades!H33</f>
        <v>6</v>
      </c>
      <c r="I29" s="31">
        <f>Humanidades!I33</f>
        <v>0.5</v>
      </c>
      <c r="J29" s="31">
        <f>Humanidades!J33</f>
        <v>9</v>
      </c>
      <c r="K29" s="31">
        <f>Humanidades!K33</f>
        <v>0.75</v>
      </c>
      <c r="L29" s="31">
        <f>Humanidades!L33</f>
        <v>0</v>
      </c>
      <c r="M29" s="31">
        <f>Humanidades!M33</f>
        <v>0</v>
      </c>
      <c r="N29" s="31">
        <f>Humanidades!N33</f>
        <v>3</v>
      </c>
      <c r="O29" s="31">
        <f>Humanidades!O33</f>
        <v>0.25</v>
      </c>
      <c r="P29" s="31">
        <f>Humanidades!P33</f>
        <v>33</v>
      </c>
      <c r="Q29" s="31">
        <f>Humanidades!Q33</f>
        <v>2.75</v>
      </c>
      <c r="R29" s="40">
        <f t="shared" si="0"/>
        <v>57</v>
      </c>
      <c r="S29" s="41">
        <f t="shared" si="1"/>
        <v>4.75</v>
      </c>
    </row>
    <row r="30" spans="1:19" ht="15" thickBot="1">
      <c r="A30" s="177" t="s">
        <v>142</v>
      </c>
      <c r="B30" s="178"/>
      <c r="C30" s="178"/>
      <c r="D30" s="31">
        <f>Ingles!D34</f>
        <v>0</v>
      </c>
      <c r="E30" s="31">
        <f>Ingles!E34</f>
        <v>0</v>
      </c>
      <c r="F30" s="31">
        <f>Ingles!F34</f>
        <v>0</v>
      </c>
      <c r="G30" s="31">
        <f>Ingles!G34</f>
        <v>0</v>
      </c>
      <c r="H30" s="31">
        <f>Ingles!H34</f>
        <v>12</v>
      </c>
      <c r="I30" s="31">
        <f>Ingles!I34</f>
        <v>1</v>
      </c>
      <c r="J30" s="31">
        <f>Ingles!J34</f>
        <v>12</v>
      </c>
      <c r="K30" s="31">
        <f>Ingles!K34</f>
        <v>1</v>
      </c>
      <c r="L30" s="31">
        <f>Ingles!L34</f>
        <v>0</v>
      </c>
      <c r="M30" s="31">
        <f>Ingles!M34</f>
        <v>0</v>
      </c>
      <c r="N30" s="31">
        <f>Ingles!N34</f>
        <v>9</v>
      </c>
      <c r="O30" s="31">
        <f>Ingles!O34</f>
        <v>0.75</v>
      </c>
      <c r="P30" s="31">
        <f>Ingles!P34</f>
        <v>24</v>
      </c>
      <c r="Q30" s="31">
        <f>Ingles!Q34</f>
        <v>2</v>
      </c>
      <c r="R30" s="40">
        <f t="shared" si="0"/>
        <v>57</v>
      </c>
      <c r="S30" s="41">
        <f t="shared" si="1"/>
        <v>4.75</v>
      </c>
    </row>
    <row r="31" spans="1:19" ht="15" thickBot="1">
      <c r="A31" s="179" t="s">
        <v>152</v>
      </c>
      <c r="B31" s="180"/>
      <c r="C31" s="180"/>
      <c r="D31" s="31">
        <f>Matematicas!D39</f>
        <v>0</v>
      </c>
      <c r="E31" s="31">
        <f>Matematicas!E39</f>
        <v>0</v>
      </c>
      <c r="F31" s="31">
        <f>Matematicas!F39</f>
        <v>9</v>
      </c>
      <c r="G31" s="31">
        <f>Matematicas!G39</f>
        <v>0.75</v>
      </c>
      <c r="H31" s="31">
        <f>Matematicas!H39</f>
        <v>12</v>
      </c>
      <c r="I31" s="31">
        <f>Matematicas!I39</f>
        <v>1</v>
      </c>
      <c r="J31" s="31">
        <f>Matematicas!J39</f>
        <v>8</v>
      </c>
      <c r="K31" s="31">
        <f>Matematicas!K39</f>
        <v>0.6666666666666666</v>
      </c>
      <c r="L31" s="31">
        <f>Matematicas!L39</f>
        <v>1</v>
      </c>
      <c r="M31" s="31">
        <f>Matematicas!M39</f>
        <v>0.08333333333333333</v>
      </c>
      <c r="N31" s="31">
        <f>Matematicas!N39</f>
        <v>0</v>
      </c>
      <c r="O31" s="31">
        <f>Matematicas!O39</f>
        <v>0</v>
      </c>
      <c r="P31" s="31">
        <f>Matematicas!P39</f>
        <v>61.5</v>
      </c>
      <c r="Q31" s="31">
        <f>Matematicas!Q39</f>
        <v>5.125</v>
      </c>
      <c r="R31" s="40">
        <f aca="true" t="shared" si="2" ref="R31">D31+F31+H31+J31+L31+N31+P31</f>
        <v>91.5</v>
      </c>
      <c r="S31" s="41">
        <f aca="true" t="shared" si="3" ref="S31">E31+G31+I31+K31+M31+O31+Q31</f>
        <v>7.625</v>
      </c>
    </row>
    <row r="32" spans="1:19" ht="15" thickBot="1">
      <c r="A32" s="179" t="s">
        <v>153</v>
      </c>
      <c r="B32" s="180"/>
      <c r="C32" s="180"/>
      <c r="D32" s="31">
        <f>Quimica!D40</f>
        <v>0</v>
      </c>
      <c r="E32" s="31">
        <f>Quimica!E40</f>
        <v>0</v>
      </c>
      <c r="F32" s="31">
        <f>Quimica!F40</f>
        <v>0</v>
      </c>
      <c r="G32" s="31">
        <f>Quimica!G40</f>
        <v>0</v>
      </c>
      <c r="H32" s="31">
        <f>Quimica!H40</f>
        <v>24</v>
      </c>
      <c r="I32" s="31">
        <f>Quimica!I40</f>
        <v>2</v>
      </c>
      <c r="J32" s="31">
        <f>Quimica!J40</f>
        <v>19.5</v>
      </c>
      <c r="K32" s="31">
        <f>Quimica!K40</f>
        <v>1.6249999999999998</v>
      </c>
      <c r="L32" s="31">
        <f>Quimica!L40</f>
        <v>0</v>
      </c>
      <c r="M32" s="31">
        <f>Quimica!M40</f>
        <v>0</v>
      </c>
      <c r="N32" s="31">
        <f>Quimica!N40</f>
        <v>0</v>
      </c>
      <c r="O32" s="31">
        <f>Quimica!O40</f>
        <v>0</v>
      </c>
      <c r="P32" s="31">
        <f>Quimica!P40</f>
        <v>42.05</v>
      </c>
      <c r="Q32" s="31">
        <f>Quimica!Q40</f>
        <v>3.504166666666667</v>
      </c>
      <c r="R32" s="40">
        <f t="shared" si="0"/>
        <v>85.55</v>
      </c>
      <c r="S32" s="41">
        <f t="shared" si="1"/>
        <v>7.129166666666666</v>
      </c>
    </row>
    <row r="33" spans="1:19" s="1" customFormat="1" ht="15" thickBot="1">
      <c r="A33" s="171" t="s">
        <v>19</v>
      </c>
      <c r="B33" s="172"/>
      <c r="C33" s="173"/>
      <c r="D33" s="38">
        <f aca="true" t="shared" si="4" ref="D33:S33">SUM(D20:D32)</f>
        <v>0</v>
      </c>
      <c r="E33" s="38">
        <f t="shared" si="4"/>
        <v>0</v>
      </c>
      <c r="F33" s="38">
        <f t="shared" si="4"/>
        <v>60</v>
      </c>
      <c r="G33" s="38">
        <f t="shared" si="4"/>
        <v>5</v>
      </c>
      <c r="H33" s="38">
        <f t="shared" si="4"/>
        <v>168</v>
      </c>
      <c r="I33" s="38">
        <f t="shared" si="4"/>
        <v>14</v>
      </c>
      <c r="J33" s="38">
        <f t="shared" si="4"/>
        <v>135</v>
      </c>
      <c r="K33" s="38">
        <f t="shared" si="4"/>
        <v>11.25</v>
      </c>
      <c r="L33" s="38">
        <f t="shared" si="4"/>
        <v>1</v>
      </c>
      <c r="M33" s="38">
        <f t="shared" si="4"/>
        <v>0.08333333333333333</v>
      </c>
      <c r="N33" s="38">
        <f t="shared" si="4"/>
        <v>17</v>
      </c>
      <c r="O33" s="38">
        <f t="shared" si="4"/>
        <v>1.4166666666666665</v>
      </c>
      <c r="P33" s="38">
        <f t="shared" si="4"/>
        <v>251.8</v>
      </c>
      <c r="Q33" s="53">
        <f t="shared" si="4"/>
        <v>20.98333333333333</v>
      </c>
      <c r="R33" s="62">
        <f t="shared" si="4"/>
        <v>632.8</v>
      </c>
      <c r="S33" s="46">
        <f t="shared" si="4"/>
        <v>52.733333333333334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5">
      <c r="A36" s="222" t="s">
        <v>314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6:C26"/>
    <mergeCell ref="P17:P19"/>
    <mergeCell ref="Q17:Q19"/>
    <mergeCell ref="R17:R19"/>
    <mergeCell ref="S17:S19"/>
    <mergeCell ref="A20:C20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A21:C21"/>
    <mergeCell ref="A22:C22"/>
    <mergeCell ref="A23:C23"/>
    <mergeCell ref="A24:C24"/>
    <mergeCell ref="A25:C25"/>
    <mergeCell ref="A35:S35"/>
    <mergeCell ref="A36:S36"/>
    <mergeCell ref="A31:C31"/>
    <mergeCell ref="A27:C27"/>
    <mergeCell ref="A28:C28"/>
    <mergeCell ref="A29:C29"/>
    <mergeCell ref="A30:C30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 topLeftCell="A16">
      <selection activeCell="R39" sqref="D39:R39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57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59" t="s">
        <v>58</v>
      </c>
      <c r="B20" s="260"/>
      <c r="C20" s="260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2</v>
      </c>
      <c r="K20" s="37">
        <f>J20/12</f>
        <v>0.16666666666666666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 aca="true" t="shared" si="0" ref="R20:R38">D20+F20+H20+J20+L20+N20+P20</f>
        <v>2</v>
      </c>
      <c r="S20" s="55">
        <f>E20+G20+I20+K20+M20+O20+Q20</f>
        <v>0.16666666666666666</v>
      </c>
    </row>
    <row r="21" spans="1:19" ht="15" thickBot="1">
      <c r="A21" s="177" t="s">
        <v>59</v>
      </c>
      <c r="B21" s="178"/>
      <c r="C21" s="178"/>
      <c r="D21" s="31">
        <v>0</v>
      </c>
      <c r="E21" s="37">
        <f aca="true" t="shared" si="1" ref="E21:E37">D21/12</f>
        <v>0</v>
      </c>
      <c r="F21" s="32">
        <v>0</v>
      </c>
      <c r="G21" s="37">
        <f aca="true" t="shared" si="2" ref="G21:G37">F21/12</f>
        <v>0</v>
      </c>
      <c r="H21" s="32">
        <v>0</v>
      </c>
      <c r="I21" s="37">
        <f aca="true" t="shared" si="3" ref="I21:I37">H21/12</f>
        <v>0</v>
      </c>
      <c r="J21" s="32">
        <v>0</v>
      </c>
      <c r="K21" s="37">
        <f aca="true" t="shared" si="4" ref="K21:K37">J21/12</f>
        <v>0</v>
      </c>
      <c r="L21" s="32">
        <v>0</v>
      </c>
      <c r="M21" s="37">
        <f aca="true" t="shared" si="5" ref="M21:M37">L21/12</f>
        <v>0</v>
      </c>
      <c r="N21" s="32">
        <v>0</v>
      </c>
      <c r="O21" s="37">
        <f aca="true" t="shared" si="6" ref="O21:O37">N21/12</f>
        <v>0</v>
      </c>
      <c r="P21" s="32">
        <v>2</v>
      </c>
      <c r="Q21" s="37">
        <f aca="true" t="shared" si="7" ref="Q21:Q37">P21/12</f>
        <v>0.16666666666666666</v>
      </c>
      <c r="R21" s="54">
        <f t="shared" si="0"/>
        <v>2</v>
      </c>
      <c r="S21" s="55">
        <f aca="true" t="shared" si="8" ref="S21:S37">E21+G21+I21+K21+M21+O21+Q21</f>
        <v>0.16666666666666666</v>
      </c>
    </row>
    <row r="22" spans="1:19" ht="15" thickBot="1">
      <c r="A22" s="177" t="s">
        <v>60</v>
      </c>
      <c r="B22" s="178"/>
      <c r="C22" s="178"/>
      <c r="D22" s="31">
        <v>0</v>
      </c>
      <c r="E22" s="37">
        <f t="shared" si="1"/>
        <v>0</v>
      </c>
      <c r="F22" s="32">
        <v>0</v>
      </c>
      <c r="G22" s="37">
        <f t="shared" si="2"/>
        <v>0</v>
      </c>
      <c r="H22" s="32">
        <v>0</v>
      </c>
      <c r="I22" s="37">
        <f t="shared" si="3"/>
        <v>0</v>
      </c>
      <c r="J22" s="32">
        <v>4</v>
      </c>
      <c r="K22" s="37">
        <f t="shared" si="4"/>
        <v>0.3333333333333333</v>
      </c>
      <c r="L22" s="32">
        <v>0</v>
      </c>
      <c r="M22" s="37">
        <f t="shared" si="5"/>
        <v>0</v>
      </c>
      <c r="N22" s="32">
        <v>0</v>
      </c>
      <c r="O22" s="37">
        <f t="shared" si="6"/>
        <v>0</v>
      </c>
      <c r="P22" s="32">
        <v>1</v>
      </c>
      <c r="Q22" s="37">
        <f t="shared" si="7"/>
        <v>0.08333333333333333</v>
      </c>
      <c r="R22" s="54">
        <f t="shared" si="0"/>
        <v>5</v>
      </c>
      <c r="S22" s="55">
        <f t="shared" si="8"/>
        <v>0.41666666666666663</v>
      </c>
    </row>
    <row r="23" spans="1:19" ht="15" thickBot="1">
      <c r="A23" s="177" t="s">
        <v>61</v>
      </c>
      <c r="B23" s="178"/>
      <c r="C23" s="178"/>
      <c r="D23" s="31">
        <v>0</v>
      </c>
      <c r="E23" s="37">
        <f t="shared" si="1"/>
        <v>0</v>
      </c>
      <c r="F23" s="32">
        <v>0</v>
      </c>
      <c r="G23" s="37">
        <f t="shared" si="2"/>
        <v>0</v>
      </c>
      <c r="H23" s="32">
        <v>0</v>
      </c>
      <c r="I23" s="37">
        <f t="shared" si="3"/>
        <v>0</v>
      </c>
      <c r="J23" s="32">
        <v>0</v>
      </c>
      <c r="K23" s="37">
        <f t="shared" si="4"/>
        <v>0</v>
      </c>
      <c r="L23" s="32">
        <v>0</v>
      </c>
      <c r="M23" s="37">
        <f t="shared" si="5"/>
        <v>0</v>
      </c>
      <c r="N23" s="32">
        <v>2</v>
      </c>
      <c r="O23" s="37">
        <f t="shared" si="6"/>
        <v>0.16666666666666666</v>
      </c>
      <c r="P23" s="32">
        <v>3</v>
      </c>
      <c r="Q23" s="37">
        <f t="shared" si="7"/>
        <v>0.25</v>
      </c>
      <c r="R23" s="54">
        <f t="shared" si="0"/>
        <v>5</v>
      </c>
      <c r="S23" s="55">
        <f t="shared" si="8"/>
        <v>0.41666666666666663</v>
      </c>
    </row>
    <row r="24" spans="1:19" ht="15" thickBot="1">
      <c r="A24" s="177" t="s">
        <v>62</v>
      </c>
      <c r="B24" s="178"/>
      <c r="C24" s="178"/>
      <c r="D24" s="31">
        <v>0</v>
      </c>
      <c r="E24" s="37">
        <f t="shared" si="1"/>
        <v>0</v>
      </c>
      <c r="F24" s="32">
        <v>0</v>
      </c>
      <c r="G24" s="37">
        <f t="shared" si="2"/>
        <v>0</v>
      </c>
      <c r="H24" s="32">
        <v>0</v>
      </c>
      <c r="I24" s="37">
        <f t="shared" si="3"/>
        <v>0</v>
      </c>
      <c r="J24" s="32">
        <v>1</v>
      </c>
      <c r="K24" s="37">
        <f t="shared" si="4"/>
        <v>0.08333333333333333</v>
      </c>
      <c r="L24" s="32">
        <v>0</v>
      </c>
      <c r="M24" s="37">
        <f t="shared" si="5"/>
        <v>0</v>
      </c>
      <c r="N24" s="32">
        <v>0</v>
      </c>
      <c r="O24" s="37">
        <f t="shared" si="6"/>
        <v>0</v>
      </c>
      <c r="P24" s="32">
        <v>4</v>
      </c>
      <c r="Q24" s="37">
        <f t="shared" si="7"/>
        <v>0.3333333333333333</v>
      </c>
      <c r="R24" s="54">
        <f t="shared" si="0"/>
        <v>5</v>
      </c>
      <c r="S24" s="55">
        <f t="shared" si="8"/>
        <v>0.41666666666666663</v>
      </c>
    </row>
    <row r="25" spans="1:19" ht="15" thickBot="1">
      <c r="A25" s="177" t="s">
        <v>63</v>
      </c>
      <c r="B25" s="178"/>
      <c r="C25" s="261"/>
      <c r="D25" s="31">
        <v>0</v>
      </c>
      <c r="E25" s="37">
        <f t="shared" si="1"/>
        <v>0</v>
      </c>
      <c r="F25" s="32">
        <v>0</v>
      </c>
      <c r="G25" s="37">
        <f t="shared" si="2"/>
        <v>0</v>
      </c>
      <c r="H25" s="32">
        <v>0</v>
      </c>
      <c r="I25" s="37">
        <f t="shared" si="3"/>
        <v>0</v>
      </c>
      <c r="J25" s="32">
        <v>2</v>
      </c>
      <c r="K25" s="37">
        <f t="shared" si="4"/>
        <v>0.16666666666666666</v>
      </c>
      <c r="L25" s="32">
        <v>0</v>
      </c>
      <c r="M25" s="37">
        <f t="shared" si="5"/>
        <v>0</v>
      </c>
      <c r="N25" s="32">
        <v>0</v>
      </c>
      <c r="O25" s="37">
        <f t="shared" si="6"/>
        <v>0</v>
      </c>
      <c r="P25" s="32">
        <v>0</v>
      </c>
      <c r="Q25" s="37">
        <f t="shared" si="7"/>
        <v>0</v>
      </c>
      <c r="R25" s="54">
        <f t="shared" si="0"/>
        <v>2</v>
      </c>
      <c r="S25" s="55">
        <f t="shared" si="8"/>
        <v>0.16666666666666666</v>
      </c>
    </row>
    <row r="26" spans="1:19" ht="15" thickBot="1">
      <c r="A26" s="177" t="s">
        <v>64</v>
      </c>
      <c r="B26" s="178"/>
      <c r="C26" s="261"/>
      <c r="D26" s="31">
        <v>0</v>
      </c>
      <c r="E26" s="37">
        <f t="shared" si="1"/>
        <v>0</v>
      </c>
      <c r="F26" s="32">
        <v>0</v>
      </c>
      <c r="G26" s="37">
        <f t="shared" si="2"/>
        <v>0</v>
      </c>
      <c r="H26" s="32">
        <v>0</v>
      </c>
      <c r="I26" s="37">
        <f t="shared" si="3"/>
        <v>0</v>
      </c>
      <c r="J26" s="32">
        <v>0</v>
      </c>
      <c r="K26" s="37">
        <f t="shared" si="4"/>
        <v>0</v>
      </c>
      <c r="L26" s="32">
        <v>0</v>
      </c>
      <c r="M26" s="37">
        <f t="shared" si="5"/>
        <v>0</v>
      </c>
      <c r="N26" s="32">
        <v>0</v>
      </c>
      <c r="O26" s="37">
        <f t="shared" si="6"/>
        <v>0</v>
      </c>
      <c r="P26" s="32">
        <v>4</v>
      </c>
      <c r="Q26" s="37">
        <f t="shared" si="7"/>
        <v>0.3333333333333333</v>
      </c>
      <c r="R26" s="54">
        <f t="shared" si="0"/>
        <v>4</v>
      </c>
      <c r="S26" s="55">
        <f t="shared" si="8"/>
        <v>0.3333333333333333</v>
      </c>
    </row>
    <row r="27" spans="1:19" ht="15" thickBot="1">
      <c r="A27" s="276" t="s">
        <v>333</v>
      </c>
      <c r="B27" s="276"/>
      <c r="C27" s="277"/>
      <c r="D27" s="31">
        <v>0</v>
      </c>
      <c r="E27" s="37">
        <f aca="true" t="shared" si="9" ref="E27">D27/12</f>
        <v>0</v>
      </c>
      <c r="F27" s="32">
        <v>0</v>
      </c>
      <c r="G27" s="37">
        <f aca="true" t="shared" si="10" ref="G27">F27/12</f>
        <v>0</v>
      </c>
      <c r="H27" s="32">
        <v>0</v>
      </c>
      <c r="I27" s="37">
        <f aca="true" t="shared" si="11" ref="I27">H27/12</f>
        <v>0</v>
      </c>
      <c r="J27" s="32">
        <v>0</v>
      </c>
      <c r="K27" s="37">
        <f aca="true" t="shared" si="12" ref="K27">J27/12</f>
        <v>0</v>
      </c>
      <c r="L27" s="32">
        <v>0</v>
      </c>
      <c r="M27" s="37">
        <f aca="true" t="shared" si="13" ref="M27">L27/12</f>
        <v>0</v>
      </c>
      <c r="N27" s="32">
        <v>0</v>
      </c>
      <c r="O27" s="37">
        <f aca="true" t="shared" si="14" ref="O27">N27/12</f>
        <v>0</v>
      </c>
      <c r="P27" s="32">
        <v>1</v>
      </c>
      <c r="Q27" s="37">
        <f aca="true" t="shared" si="15" ref="Q27">P27/12</f>
        <v>0.08333333333333333</v>
      </c>
      <c r="R27" s="54">
        <f aca="true" t="shared" si="16" ref="R27">D27+F27+H27+J27+L27+N27+P27</f>
        <v>1</v>
      </c>
      <c r="S27" s="55">
        <f aca="true" t="shared" si="17" ref="S27">E27+G27+I27+K27+M27+O27+Q27</f>
        <v>0.08333333333333333</v>
      </c>
    </row>
    <row r="28" spans="1:19" ht="15" thickBot="1">
      <c r="A28" s="177" t="s">
        <v>65</v>
      </c>
      <c r="B28" s="178"/>
      <c r="C28" s="261"/>
      <c r="D28" s="31">
        <v>0</v>
      </c>
      <c r="E28" s="37">
        <f t="shared" si="1"/>
        <v>0</v>
      </c>
      <c r="F28" s="32">
        <v>0</v>
      </c>
      <c r="G28" s="37">
        <f t="shared" si="2"/>
        <v>0</v>
      </c>
      <c r="H28" s="32">
        <v>0</v>
      </c>
      <c r="I28" s="37">
        <f t="shared" si="3"/>
        <v>0</v>
      </c>
      <c r="J28" s="32">
        <v>3</v>
      </c>
      <c r="K28" s="37">
        <f t="shared" si="4"/>
        <v>0.25</v>
      </c>
      <c r="L28" s="32">
        <v>0</v>
      </c>
      <c r="M28" s="37">
        <f t="shared" si="5"/>
        <v>0</v>
      </c>
      <c r="N28" s="32">
        <v>0</v>
      </c>
      <c r="O28" s="37">
        <f t="shared" si="6"/>
        <v>0</v>
      </c>
      <c r="P28" s="32">
        <v>0</v>
      </c>
      <c r="Q28" s="37">
        <f t="shared" si="7"/>
        <v>0</v>
      </c>
      <c r="R28" s="54">
        <f t="shared" si="0"/>
        <v>3</v>
      </c>
      <c r="S28" s="55">
        <f t="shared" si="8"/>
        <v>0.25</v>
      </c>
    </row>
    <row r="29" spans="1:19" ht="15" thickBot="1">
      <c r="A29" s="177" t="s">
        <v>66</v>
      </c>
      <c r="B29" s="178"/>
      <c r="C29" s="261"/>
      <c r="D29" s="31">
        <v>0</v>
      </c>
      <c r="E29" s="37">
        <f t="shared" si="1"/>
        <v>0</v>
      </c>
      <c r="F29" s="32">
        <v>0</v>
      </c>
      <c r="G29" s="37">
        <f t="shared" si="2"/>
        <v>0</v>
      </c>
      <c r="H29" s="32">
        <v>0</v>
      </c>
      <c r="I29" s="37">
        <f t="shared" si="3"/>
        <v>0</v>
      </c>
      <c r="J29" s="32">
        <v>2</v>
      </c>
      <c r="K29" s="37">
        <f t="shared" si="4"/>
        <v>0.16666666666666666</v>
      </c>
      <c r="L29" s="32">
        <v>0</v>
      </c>
      <c r="M29" s="37">
        <f t="shared" si="5"/>
        <v>0</v>
      </c>
      <c r="N29" s="32">
        <v>0</v>
      </c>
      <c r="O29" s="37">
        <f t="shared" si="6"/>
        <v>0</v>
      </c>
      <c r="P29" s="32">
        <v>1</v>
      </c>
      <c r="Q29" s="37">
        <f t="shared" si="7"/>
        <v>0.08333333333333333</v>
      </c>
      <c r="R29" s="54">
        <f t="shared" si="0"/>
        <v>3</v>
      </c>
      <c r="S29" s="55">
        <f t="shared" si="8"/>
        <v>0.25</v>
      </c>
    </row>
    <row r="30" spans="1:19" ht="15" thickBot="1">
      <c r="A30" s="177" t="s">
        <v>67</v>
      </c>
      <c r="B30" s="178"/>
      <c r="C30" s="261"/>
      <c r="D30" s="31">
        <v>0</v>
      </c>
      <c r="E30" s="37">
        <f t="shared" si="1"/>
        <v>0</v>
      </c>
      <c r="F30" s="32">
        <v>0</v>
      </c>
      <c r="G30" s="37">
        <f t="shared" si="2"/>
        <v>0</v>
      </c>
      <c r="H30" s="32">
        <v>0</v>
      </c>
      <c r="I30" s="37">
        <f t="shared" si="3"/>
        <v>0</v>
      </c>
      <c r="J30" s="32">
        <v>3</v>
      </c>
      <c r="K30" s="37">
        <f t="shared" si="4"/>
        <v>0.25</v>
      </c>
      <c r="L30" s="32">
        <v>0</v>
      </c>
      <c r="M30" s="37">
        <f t="shared" si="5"/>
        <v>0</v>
      </c>
      <c r="N30" s="32">
        <v>0</v>
      </c>
      <c r="O30" s="37">
        <f t="shared" si="6"/>
        <v>0</v>
      </c>
      <c r="P30" s="32">
        <v>3</v>
      </c>
      <c r="Q30" s="37">
        <f t="shared" si="7"/>
        <v>0.25</v>
      </c>
      <c r="R30" s="54">
        <f t="shared" si="0"/>
        <v>6</v>
      </c>
      <c r="S30" s="55">
        <f t="shared" si="8"/>
        <v>0.5</v>
      </c>
    </row>
    <row r="31" spans="1:19" ht="15" thickBot="1">
      <c r="A31" s="177" t="s">
        <v>68</v>
      </c>
      <c r="B31" s="178"/>
      <c r="C31" s="261"/>
      <c r="D31" s="31">
        <v>0</v>
      </c>
      <c r="E31" s="37">
        <f t="shared" si="1"/>
        <v>0</v>
      </c>
      <c r="F31" s="32">
        <v>0</v>
      </c>
      <c r="G31" s="37">
        <f t="shared" si="2"/>
        <v>0</v>
      </c>
      <c r="H31" s="32">
        <v>0</v>
      </c>
      <c r="I31" s="37">
        <f t="shared" si="3"/>
        <v>0</v>
      </c>
      <c r="J31" s="32">
        <v>2</v>
      </c>
      <c r="K31" s="37">
        <f t="shared" si="4"/>
        <v>0.16666666666666666</v>
      </c>
      <c r="L31" s="32">
        <v>0</v>
      </c>
      <c r="M31" s="37">
        <f t="shared" si="5"/>
        <v>0</v>
      </c>
      <c r="N31" s="32">
        <v>0</v>
      </c>
      <c r="O31" s="37">
        <f t="shared" si="6"/>
        <v>0</v>
      </c>
      <c r="P31" s="32">
        <v>0</v>
      </c>
      <c r="Q31" s="37">
        <f t="shared" si="7"/>
        <v>0</v>
      </c>
      <c r="R31" s="54">
        <f t="shared" si="0"/>
        <v>2</v>
      </c>
      <c r="S31" s="55">
        <f t="shared" si="8"/>
        <v>0.16666666666666666</v>
      </c>
    </row>
    <row r="32" spans="1:19" ht="15" thickBot="1">
      <c r="A32" s="177" t="s">
        <v>69</v>
      </c>
      <c r="B32" s="178"/>
      <c r="C32" s="261"/>
      <c r="D32" s="31">
        <v>0</v>
      </c>
      <c r="E32" s="37">
        <f t="shared" si="1"/>
        <v>0</v>
      </c>
      <c r="F32" s="32">
        <v>0</v>
      </c>
      <c r="G32" s="37">
        <f t="shared" si="2"/>
        <v>0</v>
      </c>
      <c r="H32" s="32">
        <v>0</v>
      </c>
      <c r="I32" s="37">
        <f t="shared" si="3"/>
        <v>0</v>
      </c>
      <c r="J32" s="32">
        <v>1</v>
      </c>
      <c r="K32" s="37">
        <f t="shared" si="4"/>
        <v>0.08333333333333333</v>
      </c>
      <c r="L32" s="32">
        <v>0</v>
      </c>
      <c r="M32" s="37">
        <f t="shared" si="5"/>
        <v>0</v>
      </c>
      <c r="N32" s="32">
        <v>0</v>
      </c>
      <c r="O32" s="37">
        <f t="shared" si="6"/>
        <v>0</v>
      </c>
      <c r="P32" s="32">
        <v>0</v>
      </c>
      <c r="Q32" s="37">
        <f t="shared" si="7"/>
        <v>0</v>
      </c>
      <c r="R32" s="54">
        <f t="shared" si="0"/>
        <v>1</v>
      </c>
      <c r="S32" s="55">
        <f t="shared" si="8"/>
        <v>0.08333333333333333</v>
      </c>
    </row>
    <row r="33" spans="1:19" ht="15" thickBot="1">
      <c r="A33" s="276" t="s">
        <v>332</v>
      </c>
      <c r="B33" s="276"/>
      <c r="C33" s="277"/>
      <c r="D33" s="31">
        <v>0</v>
      </c>
      <c r="E33" s="37">
        <f aca="true" t="shared" si="18" ref="E33">D33/12</f>
        <v>0</v>
      </c>
      <c r="F33" s="32">
        <v>0</v>
      </c>
      <c r="G33" s="37">
        <f aca="true" t="shared" si="19" ref="G33">F33/12</f>
        <v>0</v>
      </c>
      <c r="H33" s="32">
        <v>0</v>
      </c>
      <c r="I33" s="37">
        <f aca="true" t="shared" si="20" ref="I33">H33/12</f>
        <v>0</v>
      </c>
      <c r="J33" s="32">
        <v>0</v>
      </c>
      <c r="K33" s="37">
        <f aca="true" t="shared" si="21" ref="K33">J33/12</f>
        <v>0</v>
      </c>
      <c r="L33" s="32">
        <v>0</v>
      </c>
      <c r="M33" s="37">
        <f aca="true" t="shared" si="22" ref="M33">L33/12</f>
        <v>0</v>
      </c>
      <c r="N33" s="32">
        <v>0</v>
      </c>
      <c r="O33" s="37">
        <f aca="true" t="shared" si="23" ref="O33">N33/12</f>
        <v>0</v>
      </c>
      <c r="P33" s="32">
        <v>1</v>
      </c>
      <c r="Q33" s="37">
        <f aca="true" t="shared" si="24" ref="Q33">P33/12</f>
        <v>0.08333333333333333</v>
      </c>
      <c r="R33" s="54">
        <f t="shared" si="0"/>
        <v>1</v>
      </c>
      <c r="S33" s="55">
        <f aca="true" t="shared" si="25" ref="S33">E33+G33+I33+K33+M33+O33+Q33</f>
        <v>0.08333333333333333</v>
      </c>
    </row>
    <row r="34" spans="1:19" ht="15" thickBot="1">
      <c r="A34" s="177" t="s">
        <v>70</v>
      </c>
      <c r="B34" s="178"/>
      <c r="C34" s="261"/>
      <c r="D34" s="31">
        <v>0</v>
      </c>
      <c r="E34" s="37">
        <f t="shared" si="1"/>
        <v>0</v>
      </c>
      <c r="F34" s="32">
        <v>0</v>
      </c>
      <c r="G34" s="37">
        <f t="shared" si="2"/>
        <v>0</v>
      </c>
      <c r="H34" s="32">
        <v>0</v>
      </c>
      <c r="I34" s="37">
        <f t="shared" si="3"/>
        <v>0</v>
      </c>
      <c r="J34" s="32">
        <v>0</v>
      </c>
      <c r="K34" s="37">
        <f t="shared" si="4"/>
        <v>0</v>
      </c>
      <c r="L34" s="32">
        <v>0</v>
      </c>
      <c r="M34" s="37">
        <f t="shared" si="5"/>
        <v>0</v>
      </c>
      <c r="N34" s="32">
        <v>0</v>
      </c>
      <c r="O34" s="37">
        <f t="shared" si="6"/>
        <v>0</v>
      </c>
      <c r="P34" s="32">
        <v>3</v>
      </c>
      <c r="Q34" s="37">
        <f t="shared" si="7"/>
        <v>0.25</v>
      </c>
      <c r="R34" s="54">
        <f t="shared" si="0"/>
        <v>3</v>
      </c>
      <c r="S34" s="55">
        <f t="shared" si="8"/>
        <v>0.25</v>
      </c>
    </row>
    <row r="35" spans="1:19" ht="15" thickBot="1">
      <c r="A35" s="177" t="s">
        <v>71</v>
      </c>
      <c r="B35" s="178"/>
      <c r="C35" s="261"/>
      <c r="D35" s="31">
        <v>0</v>
      </c>
      <c r="E35" s="37">
        <f aca="true" t="shared" si="26" ref="E35:E36">D35/12</f>
        <v>0</v>
      </c>
      <c r="F35" s="32">
        <v>0</v>
      </c>
      <c r="G35" s="37">
        <f aca="true" t="shared" si="27" ref="G35:G36">F35/12</f>
        <v>0</v>
      </c>
      <c r="H35" s="32">
        <v>6</v>
      </c>
      <c r="I35" s="37">
        <f aca="true" t="shared" si="28" ref="I35:I36">H35/12</f>
        <v>0.5</v>
      </c>
      <c r="J35" s="32">
        <v>1</v>
      </c>
      <c r="K35" s="37">
        <f aca="true" t="shared" si="29" ref="K35:K36">J35/12</f>
        <v>0.08333333333333333</v>
      </c>
      <c r="L35" s="32">
        <v>0</v>
      </c>
      <c r="M35" s="37">
        <f aca="true" t="shared" si="30" ref="M35:M36">L35/12</f>
        <v>0</v>
      </c>
      <c r="N35" s="32">
        <v>0</v>
      </c>
      <c r="O35" s="37">
        <f aca="true" t="shared" si="31" ref="O35:O36">N35/12</f>
        <v>0</v>
      </c>
      <c r="P35" s="32">
        <v>0</v>
      </c>
      <c r="Q35" s="37">
        <f aca="true" t="shared" si="32" ref="Q35:Q36">P35/12</f>
        <v>0</v>
      </c>
      <c r="R35" s="54">
        <f t="shared" si="0"/>
        <v>7</v>
      </c>
      <c r="S35" s="55">
        <f aca="true" t="shared" si="33" ref="S35:S36">E35+G35+I35+K35+M35+O35+Q35</f>
        <v>0.5833333333333334</v>
      </c>
    </row>
    <row r="36" spans="1:19" ht="15" thickBot="1">
      <c r="A36" s="177" t="s">
        <v>72</v>
      </c>
      <c r="B36" s="178"/>
      <c r="C36" s="261"/>
      <c r="D36" s="31">
        <v>0</v>
      </c>
      <c r="E36" s="37">
        <f t="shared" si="26"/>
        <v>0</v>
      </c>
      <c r="F36" s="32">
        <v>0</v>
      </c>
      <c r="G36" s="37">
        <f t="shared" si="27"/>
        <v>0</v>
      </c>
      <c r="H36" s="32">
        <v>0</v>
      </c>
      <c r="I36" s="37">
        <f t="shared" si="28"/>
        <v>0</v>
      </c>
      <c r="J36" s="32">
        <v>4</v>
      </c>
      <c r="K36" s="37">
        <f t="shared" si="29"/>
        <v>0.3333333333333333</v>
      </c>
      <c r="L36" s="32">
        <v>0</v>
      </c>
      <c r="M36" s="37">
        <f t="shared" si="30"/>
        <v>0</v>
      </c>
      <c r="N36" s="32">
        <v>0</v>
      </c>
      <c r="O36" s="37">
        <f t="shared" si="31"/>
        <v>0</v>
      </c>
      <c r="P36" s="32">
        <v>1</v>
      </c>
      <c r="Q36" s="37">
        <f t="shared" si="32"/>
        <v>0.08333333333333333</v>
      </c>
      <c r="R36" s="54">
        <f t="shared" si="0"/>
        <v>5</v>
      </c>
      <c r="S36" s="55">
        <f t="shared" si="33"/>
        <v>0.41666666666666663</v>
      </c>
    </row>
    <row r="37" spans="1:19" ht="15" thickBot="1">
      <c r="A37" s="267" t="s">
        <v>78</v>
      </c>
      <c r="B37" s="268"/>
      <c r="C37" s="269"/>
      <c r="D37" s="31">
        <v>0</v>
      </c>
      <c r="E37" s="37">
        <f t="shared" si="1"/>
        <v>0</v>
      </c>
      <c r="F37" s="32">
        <v>0</v>
      </c>
      <c r="G37" s="37">
        <f t="shared" si="2"/>
        <v>0</v>
      </c>
      <c r="H37" s="32">
        <v>6</v>
      </c>
      <c r="I37" s="37">
        <f t="shared" si="3"/>
        <v>0.5</v>
      </c>
      <c r="J37" s="32">
        <v>0</v>
      </c>
      <c r="K37" s="37">
        <f t="shared" si="4"/>
        <v>0</v>
      </c>
      <c r="L37" s="32">
        <v>0</v>
      </c>
      <c r="M37" s="37">
        <f t="shared" si="5"/>
        <v>0</v>
      </c>
      <c r="N37" s="32">
        <v>0</v>
      </c>
      <c r="O37" s="37">
        <f t="shared" si="6"/>
        <v>0</v>
      </c>
      <c r="P37" s="32">
        <v>0</v>
      </c>
      <c r="Q37" s="37">
        <f t="shared" si="7"/>
        <v>0</v>
      </c>
      <c r="R37" s="54">
        <f t="shared" si="0"/>
        <v>6</v>
      </c>
      <c r="S37" s="55">
        <f t="shared" si="8"/>
        <v>0.5</v>
      </c>
    </row>
    <row r="38" spans="1:19" ht="15" thickBot="1">
      <c r="A38" s="265" t="s">
        <v>79</v>
      </c>
      <c r="B38" s="265"/>
      <c r="C38" s="266"/>
      <c r="D38" s="31">
        <v>0</v>
      </c>
      <c r="E38" s="37">
        <f aca="true" t="shared" si="34" ref="E38">D38/12</f>
        <v>0</v>
      </c>
      <c r="F38" s="32">
        <v>0</v>
      </c>
      <c r="G38" s="37">
        <f aca="true" t="shared" si="35" ref="G38">F38/12</f>
        <v>0</v>
      </c>
      <c r="H38" s="32">
        <v>9</v>
      </c>
      <c r="I38" s="37">
        <f aca="true" t="shared" si="36" ref="I38">H38/12</f>
        <v>0.75</v>
      </c>
      <c r="J38" s="32">
        <v>0</v>
      </c>
      <c r="K38" s="37">
        <f aca="true" t="shared" si="37" ref="K38">J38/12</f>
        <v>0</v>
      </c>
      <c r="L38" s="32">
        <v>0</v>
      </c>
      <c r="M38" s="37">
        <f aca="true" t="shared" si="38" ref="M38">L38/12</f>
        <v>0</v>
      </c>
      <c r="N38" s="32">
        <v>0</v>
      </c>
      <c r="O38" s="37">
        <f aca="true" t="shared" si="39" ref="O38">N38/12</f>
        <v>0</v>
      </c>
      <c r="P38" s="32">
        <v>0</v>
      </c>
      <c r="Q38" s="37">
        <f aca="true" t="shared" si="40" ref="Q38">P38/12</f>
        <v>0</v>
      </c>
      <c r="R38" s="54">
        <f t="shared" si="0"/>
        <v>9</v>
      </c>
      <c r="S38" s="55">
        <f aca="true" t="shared" si="41" ref="S38">E38+G38+I38+K38+M38+O38+Q38</f>
        <v>0.75</v>
      </c>
    </row>
    <row r="39" spans="1:19" s="1" customFormat="1" ht="15" thickBot="1">
      <c r="A39" s="171" t="s">
        <v>19</v>
      </c>
      <c r="B39" s="172"/>
      <c r="C39" s="173"/>
      <c r="D39" s="38">
        <f aca="true" t="shared" si="42" ref="D39:Q39">SUM(D20:D38)</f>
        <v>0</v>
      </c>
      <c r="E39" s="38">
        <f t="shared" si="42"/>
        <v>0</v>
      </c>
      <c r="F39" s="38">
        <f t="shared" si="42"/>
        <v>0</v>
      </c>
      <c r="G39" s="38">
        <f t="shared" si="42"/>
        <v>0</v>
      </c>
      <c r="H39" s="38">
        <f t="shared" si="42"/>
        <v>21</v>
      </c>
      <c r="I39" s="38">
        <f t="shared" si="42"/>
        <v>1.75</v>
      </c>
      <c r="J39" s="38">
        <f t="shared" si="42"/>
        <v>25</v>
      </c>
      <c r="K39" s="38">
        <f t="shared" si="42"/>
        <v>2.0833333333333335</v>
      </c>
      <c r="L39" s="38">
        <f t="shared" si="42"/>
        <v>0</v>
      </c>
      <c r="M39" s="38">
        <f t="shared" si="42"/>
        <v>0</v>
      </c>
      <c r="N39" s="38">
        <f t="shared" si="42"/>
        <v>2</v>
      </c>
      <c r="O39" s="38">
        <f t="shared" si="42"/>
        <v>0.16666666666666666</v>
      </c>
      <c r="P39" s="38">
        <f t="shared" si="42"/>
        <v>24</v>
      </c>
      <c r="Q39" s="38">
        <f t="shared" si="42"/>
        <v>1.9999999999999996</v>
      </c>
      <c r="R39" s="38">
        <f>SUM(R20:R38)</f>
        <v>72</v>
      </c>
      <c r="S39" s="47">
        <f>SUM(S20:S38)</f>
        <v>6</v>
      </c>
    </row>
    <row r="40" spans="1:20" ht="15">
      <c r="A40" s="12"/>
      <c r="B40" s="12"/>
      <c r="C40" s="12"/>
      <c r="T40" s="1"/>
    </row>
    <row r="41" spans="1:20" ht="15">
      <c r="A41" s="242" t="s">
        <v>20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"/>
    </row>
    <row r="42" spans="1:20" ht="15">
      <c r="A42" s="222" t="s">
        <v>314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"/>
    </row>
    <row r="43" spans="1:3" ht="15">
      <c r="A43" s="13"/>
      <c r="B43" s="14"/>
      <c r="C43" s="14"/>
    </row>
    <row r="44" spans="1:19" s="12" customFormat="1" ht="15">
      <c r="A44" s="14"/>
      <c r="B44" s="14"/>
      <c r="C44" s="14"/>
      <c r="R44" s="15"/>
      <c r="S44" s="15"/>
    </row>
  </sheetData>
  <mergeCells count="63">
    <mergeCell ref="A27:C27"/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8:C28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29:C29"/>
    <mergeCell ref="A30:C30"/>
    <mergeCell ref="A31:C31"/>
    <mergeCell ref="A32:C32"/>
    <mergeCell ref="A34:C34"/>
    <mergeCell ref="A33:C33"/>
    <mergeCell ref="A39:C39"/>
    <mergeCell ref="A41:S41"/>
    <mergeCell ref="A42:S42"/>
    <mergeCell ref="A35:C35"/>
    <mergeCell ref="A36:C36"/>
    <mergeCell ref="A38:C38"/>
    <mergeCell ref="A37:C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3">
      <selection activeCell="R34" sqref="D34:R34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73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74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2</v>
      </c>
      <c r="Q20" s="37">
        <f>P20/12</f>
        <v>0.16666666666666666</v>
      </c>
      <c r="R20" s="54">
        <f>D20+F20+H20+J20+L20+N20+P20</f>
        <v>2</v>
      </c>
      <c r="S20" s="55">
        <f>E20+G20+I20+K20+M20+O20+Q20</f>
        <v>0.16666666666666666</v>
      </c>
    </row>
    <row r="21" spans="1:19" ht="15" thickBot="1">
      <c r="A21" s="177" t="s">
        <v>75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3</v>
      </c>
      <c r="I21" s="37">
        <f aca="true" t="shared" si="2" ref="I21:I33">H21/12</f>
        <v>0.25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R33">D21+F21+H21+J21+L21+N21+P21</f>
        <v>3</v>
      </c>
      <c r="S21" s="55">
        <f aca="true" t="shared" si="8" ref="R21:S33">E21+G21+I21+K21+M21+O21+Q21</f>
        <v>0.25</v>
      </c>
    </row>
    <row r="22" spans="1:19" ht="15" thickBot="1">
      <c r="A22" s="177" t="s">
        <v>76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6</v>
      </c>
      <c r="Q22" s="37">
        <f t="shared" si="6"/>
        <v>0.5</v>
      </c>
      <c r="R22" s="54">
        <f t="shared" si="7"/>
        <v>6</v>
      </c>
      <c r="S22" s="55">
        <f t="shared" si="8"/>
        <v>0.5</v>
      </c>
    </row>
    <row r="23" spans="1:19" ht="15" thickBot="1">
      <c r="A23" s="177" t="s">
        <v>77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3</v>
      </c>
      <c r="I23" s="37">
        <f t="shared" si="2"/>
        <v>0.25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3</v>
      </c>
      <c r="S23" s="55">
        <f t="shared" si="8"/>
        <v>0.25</v>
      </c>
    </row>
    <row r="24" spans="1:19" ht="15" thickBot="1">
      <c r="A24" s="177" t="s">
        <v>80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8"/>
        <v>0.5</v>
      </c>
    </row>
    <row r="25" spans="1:19" ht="15" thickBot="1">
      <c r="A25" s="177" t="s">
        <v>81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6</v>
      </c>
      <c r="I25" s="37">
        <f t="shared" si="2"/>
        <v>0.5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6</v>
      </c>
      <c r="S25" s="55">
        <f t="shared" si="8"/>
        <v>0.5</v>
      </c>
    </row>
    <row r="26" spans="1:19" ht="15" thickBot="1">
      <c r="A26" s="177" t="s">
        <v>334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</v>
      </c>
      <c r="Q26" s="37">
        <f t="shared" si="6"/>
        <v>0.25</v>
      </c>
      <c r="R26" s="54">
        <f t="shared" si="7"/>
        <v>3</v>
      </c>
      <c r="S26" s="55">
        <f t="shared" si="8"/>
        <v>0.25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8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8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8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8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8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8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8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9" ref="D34:S34">SUM(D20:D33)</f>
        <v>0</v>
      </c>
      <c r="E34" s="38">
        <f t="shared" si="9"/>
        <v>0</v>
      </c>
      <c r="F34" s="38">
        <f t="shared" si="9"/>
        <v>0</v>
      </c>
      <c r="G34" s="38">
        <f t="shared" si="9"/>
        <v>0</v>
      </c>
      <c r="H34" s="38">
        <f t="shared" si="9"/>
        <v>18</v>
      </c>
      <c r="I34" s="38">
        <f t="shared" si="9"/>
        <v>1.5</v>
      </c>
      <c r="J34" s="38">
        <f t="shared" si="9"/>
        <v>0</v>
      </c>
      <c r="K34" s="38">
        <f t="shared" si="9"/>
        <v>0</v>
      </c>
      <c r="L34" s="38">
        <f t="shared" si="9"/>
        <v>0</v>
      </c>
      <c r="M34" s="38">
        <f t="shared" si="9"/>
        <v>0</v>
      </c>
      <c r="N34" s="38">
        <f t="shared" si="9"/>
        <v>0</v>
      </c>
      <c r="O34" s="38">
        <f t="shared" si="9"/>
        <v>0</v>
      </c>
      <c r="P34" s="38">
        <f t="shared" si="9"/>
        <v>11</v>
      </c>
      <c r="Q34" s="38">
        <f t="shared" si="9"/>
        <v>0.9166666666666666</v>
      </c>
      <c r="R34" s="38">
        <f t="shared" si="9"/>
        <v>29</v>
      </c>
      <c r="S34" s="38">
        <f t="shared" si="9"/>
        <v>2.4166666666666665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5">
      <c r="A37" s="222" t="s">
        <v>314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5">
      <selection activeCell="P26" sqref="P26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82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83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84</v>
      </c>
      <c r="B21" s="178"/>
      <c r="C21" s="261"/>
      <c r="D21" s="31">
        <v>0</v>
      </c>
      <c r="E21" s="37">
        <f aca="true" t="shared" si="0" ref="E21:E33">D21/12</f>
        <v>0</v>
      </c>
      <c r="F21" s="32">
        <v>6</v>
      </c>
      <c r="G21" s="37">
        <f aca="true" t="shared" si="1" ref="G21:G33">F21/12</f>
        <v>0.5</v>
      </c>
      <c r="H21" s="32">
        <v>0</v>
      </c>
      <c r="I21" s="37">
        <f aca="true" t="shared" si="2" ref="I21:I33">H21/12</f>
        <v>0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R33">D21+F21+H21+J21+L21+N21+P21</f>
        <v>6</v>
      </c>
      <c r="S21" s="55">
        <f aca="true" t="shared" si="8" ref="S21:S33">E21+G21+I21+K21+M21+O21+Q21</f>
        <v>0.5</v>
      </c>
    </row>
    <row r="22" spans="1:19" ht="15" thickBot="1">
      <c r="A22" s="177" t="s">
        <v>85</v>
      </c>
      <c r="B22" s="178"/>
      <c r="C22" s="261"/>
      <c r="D22" s="31">
        <v>0</v>
      </c>
      <c r="E22" s="37">
        <f t="shared" si="0"/>
        <v>0</v>
      </c>
      <c r="F22" s="32">
        <v>9</v>
      </c>
      <c r="G22" s="37">
        <f t="shared" si="1"/>
        <v>0.75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9</v>
      </c>
      <c r="S22" s="55">
        <f t="shared" si="8"/>
        <v>0.75</v>
      </c>
    </row>
    <row r="23" spans="1:19" ht="15" thickBot="1">
      <c r="A23" s="177" t="s">
        <v>86</v>
      </c>
      <c r="B23" s="178"/>
      <c r="C23" s="261"/>
      <c r="D23" s="31">
        <v>0</v>
      </c>
      <c r="E23" s="37">
        <f t="shared" si="0"/>
        <v>0</v>
      </c>
      <c r="F23" s="32">
        <v>12</v>
      </c>
      <c r="G23" s="37">
        <f t="shared" si="1"/>
        <v>1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12</v>
      </c>
      <c r="S23" s="55">
        <f t="shared" si="8"/>
        <v>1</v>
      </c>
    </row>
    <row r="24" spans="1:19" ht="15" thickBot="1">
      <c r="A24" s="177" t="s">
        <v>87</v>
      </c>
      <c r="B24" s="178"/>
      <c r="C24" s="178"/>
      <c r="D24" s="31">
        <v>0</v>
      </c>
      <c r="E24" s="37">
        <f t="shared" si="0"/>
        <v>0</v>
      </c>
      <c r="F24" s="32">
        <v>6</v>
      </c>
      <c r="G24" s="37">
        <f t="shared" si="1"/>
        <v>0.5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8"/>
        <v>0.5</v>
      </c>
    </row>
    <row r="25" spans="1:19" ht="15" thickBot="1">
      <c r="A25" s="177" t="s">
        <v>88</v>
      </c>
      <c r="B25" s="178"/>
      <c r="C25" s="178"/>
      <c r="D25" s="31">
        <v>0</v>
      </c>
      <c r="E25" s="37">
        <f t="shared" si="0"/>
        <v>0</v>
      </c>
      <c r="F25" s="32">
        <v>6</v>
      </c>
      <c r="G25" s="37">
        <f t="shared" si="1"/>
        <v>0.5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5</v>
      </c>
      <c r="Q25" s="37">
        <f t="shared" si="6"/>
        <v>0.4166666666666667</v>
      </c>
      <c r="R25" s="54">
        <f t="shared" si="7"/>
        <v>11</v>
      </c>
      <c r="S25" s="55">
        <f t="shared" si="8"/>
        <v>0.9166666666666667</v>
      </c>
    </row>
    <row r="26" spans="1:19" ht="15" thickBot="1">
      <c r="A26" s="177" t="s">
        <v>89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4</v>
      </c>
      <c r="Q26" s="37">
        <f t="shared" si="6"/>
        <v>0.3333333333333333</v>
      </c>
      <c r="R26" s="54">
        <f t="shared" si="7"/>
        <v>4</v>
      </c>
      <c r="S26" s="55">
        <f t="shared" si="8"/>
        <v>0.3333333333333333</v>
      </c>
    </row>
    <row r="27" spans="1:19" ht="15" thickBot="1">
      <c r="A27" s="177" t="s">
        <v>90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9</v>
      </c>
      <c r="K27" s="37">
        <f t="shared" si="3"/>
        <v>0.75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9</v>
      </c>
      <c r="S27" s="55">
        <f t="shared" si="8"/>
        <v>0.75</v>
      </c>
    </row>
    <row r="28" spans="1:19" ht="15" thickBot="1">
      <c r="A28" s="177" t="s">
        <v>91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3</v>
      </c>
      <c r="K28" s="37">
        <f t="shared" si="3"/>
        <v>0.25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3</v>
      </c>
      <c r="S28" s="55">
        <f t="shared" si="8"/>
        <v>0.25</v>
      </c>
    </row>
    <row r="29" spans="1:19" ht="15" thickBot="1">
      <c r="A29" s="177" t="s">
        <v>92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3</v>
      </c>
      <c r="I29" s="37">
        <f t="shared" si="2"/>
        <v>0.25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3</v>
      </c>
      <c r="S29" s="55">
        <f t="shared" si="8"/>
        <v>0.25</v>
      </c>
    </row>
    <row r="30" spans="1:19" ht="15" thickBot="1">
      <c r="A30" s="177" t="s">
        <v>93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3</v>
      </c>
      <c r="Q30" s="37">
        <f t="shared" si="6"/>
        <v>0.25</v>
      </c>
      <c r="R30" s="54">
        <f t="shared" si="7"/>
        <v>3</v>
      </c>
      <c r="S30" s="55">
        <f t="shared" si="8"/>
        <v>0.25</v>
      </c>
    </row>
    <row r="31" spans="1:19" ht="15" thickBot="1">
      <c r="A31" s="177" t="s">
        <v>94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3</v>
      </c>
      <c r="Q31" s="37">
        <f t="shared" si="6"/>
        <v>0.25</v>
      </c>
      <c r="R31" s="54">
        <f t="shared" si="7"/>
        <v>3</v>
      </c>
      <c r="S31" s="55">
        <f t="shared" si="8"/>
        <v>0.25</v>
      </c>
    </row>
    <row r="32" spans="1:19" ht="15" thickBot="1">
      <c r="A32" s="177" t="s">
        <v>95</v>
      </c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3</v>
      </c>
      <c r="K32" s="37">
        <f t="shared" si="3"/>
        <v>0.25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3</v>
      </c>
      <c r="S32" s="55">
        <f t="shared" si="8"/>
        <v>0.25</v>
      </c>
    </row>
    <row r="33" spans="1:19" ht="15" thickBot="1">
      <c r="A33" s="179" t="s">
        <v>96</v>
      </c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6</v>
      </c>
      <c r="Q33" s="37">
        <f t="shared" si="6"/>
        <v>0.5</v>
      </c>
      <c r="R33" s="54">
        <f t="shared" si="7"/>
        <v>6</v>
      </c>
      <c r="S33" s="55">
        <f t="shared" si="8"/>
        <v>0.5</v>
      </c>
    </row>
    <row r="34" spans="1:19" s="1" customFormat="1" ht="15" thickBot="1">
      <c r="A34" s="171" t="s">
        <v>19</v>
      </c>
      <c r="B34" s="172"/>
      <c r="C34" s="173"/>
      <c r="D34" s="38">
        <f aca="true" t="shared" si="9" ref="D34:S34">SUM(D20:D33)</f>
        <v>0</v>
      </c>
      <c r="E34" s="38">
        <f t="shared" si="9"/>
        <v>0</v>
      </c>
      <c r="F34" s="38">
        <f t="shared" si="9"/>
        <v>39</v>
      </c>
      <c r="G34" s="38">
        <f t="shared" si="9"/>
        <v>3.25</v>
      </c>
      <c r="H34" s="38">
        <f t="shared" si="9"/>
        <v>9</v>
      </c>
      <c r="I34" s="38">
        <f t="shared" si="9"/>
        <v>0.75</v>
      </c>
      <c r="J34" s="38">
        <f t="shared" si="9"/>
        <v>15</v>
      </c>
      <c r="K34" s="38">
        <f t="shared" si="9"/>
        <v>1.25</v>
      </c>
      <c r="L34" s="38">
        <f t="shared" si="9"/>
        <v>0</v>
      </c>
      <c r="M34" s="38">
        <f t="shared" si="9"/>
        <v>0</v>
      </c>
      <c r="N34" s="38">
        <f t="shared" si="9"/>
        <v>0</v>
      </c>
      <c r="O34" s="38">
        <f t="shared" si="9"/>
        <v>0</v>
      </c>
      <c r="P34" s="38">
        <f t="shared" si="9"/>
        <v>21</v>
      </c>
      <c r="Q34" s="53">
        <f t="shared" si="9"/>
        <v>1.75</v>
      </c>
      <c r="R34" s="38">
        <f>SUM(R20:R33)</f>
        <v>84</v>
      </c>
      <c r="S34" s="38">
        <f>SUM(S20:S33)</f>
        <v>7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5">
      <c r="A37" s="222" t="s">
        <v>314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6">
      <selection activeCell="P22" sqref="P22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97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98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3</v>
      </c>
      <c r="O20" s="37">
        <f>N20/12</f>
        <v>0.25</v>
      </c>
      <c r="P20" s="32">
        <v>0</v>
      </c>
      <c r="Q20" s="37">
        <f>P20/12</f>
        <v>0</v>
      </c>
      <c r="R20" s="54">
        <f>D20+F20+H20+J20+L20+N20+P20</f>
        <v>3</v>
      </c>
      <c r="S20" s="55">
        <f>E20+G20+I20+K20+M20+O20+Q20</f>
        <v>0.25</v>
      </c>
    </row>
    <row r="21" spans="1:19" ht="15" thickBot="1">
      <c r="A21" s="177" t="s">
        <v>99</v>
      </c>
      <c r="B21" s="178"/>
      <c r="C21" s="261"/>
      <c r="D21" s="31">
        <v>0</v>
      </c>
      <c r="E21" s="37">
        <f aca="true" t="shared" si="0" ref="E21:E22">D21/12</f>
        <v>0</v>
      </c>
      <c r="F21" s="32">
        <v>0</v>
      </c>
      <c r="G21" s="37">
        <f aca="true" t="shared" si="1" ref="G21:G22">F21/12</f>
        <v>0</v>
      </c>
      <c r="H21" s="32">
        <v>9</v>
      </c>
      <c r="I21" s="37">
        <f aca="true" t="shared" si="2" ref="I21:I22">H21/12</f>
        <v>0.75</v>
      </c>
      <c r="J21" s="32">
        <v>0</v>
      </c>
      <c r="K21" s="37">
        <f aca="true" t="shared" si="3" ref="K21:K22">J21/12</f>
        <v>0</v>
      </c>
      <c r="L21" s="32">
        <v>0</v>
      </c>
      <c r="M21" s="37">
        <f aca="true" t="shared" si="4" ref="M21:M22">L21/12</f>
        <v>0</v>
      </c>
      <c r="N21" s="32">
        <v>0</v>
      </c>
      <c r="O21" s="37">
        <f aca="true" t="shared" si="5" ref="O21:O22">N21/12</f>
        <v>0</v>
      </c>
      <c r="P21" s="32">
        <v>3</v>
      </c>
      <c r="Q21" s="37">
        <f aca="true" t="shared" si="6" ref="Q21:Q22">P21/12</f>
        <v>0.25</v>
      </c>
      <c r="R21" s="54">
        <f aca="true" t="shared" si="7" ref="R21:R33">D21+F21+H21+J21+L21+N21+P21</f>
        <v>12</v>
      </c>
      <c r="S21" s="55">
        <f aca="true" t="shared" si="8" ref="R21:S22">E21+G21+I21+K21+M21+O21+Q21</f>
        <v>1</v>
      </c>
    </row>
    <row r="22" spans="1:19" ht="15" thickBot="1">
      <c r="A22" s="177"/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0</v>
      </c>
      <c r="S22" s="55">
        <f t="shared" si="8"/>
        <v>0</v>
      </c>
    </row>
    <row r="23" spans="1:19" ht="15" thickBot="1">
      <c r="A23" s="177"/>
      <c r="B23" s="178"/>
      <c r="C23" s="261"/>
      <c r="D23" s="31">
        <v>0</v>
      </c>
      <c r="E23" s="37">
        <f aca="true" t="shared" si="9" ref="E23:E33">D23/12</f>
        <v>0</v>
      </c>
      <c r="F23" s="32">
        <v>0</v>
      </c>
      <c r="G23" s="37">
        <f aca="true" t="shared" si="10" ref="G23:G33">F23/12</f>
        <v>0</v>
      </c>
      <c r="H23" s="32">
        <v>0</v>
      </c>
      <c r="I23" s="37">
        <f aca="true" t="shared" si="11" ref="I23:I33">H23/12</f>
        <v>0</v>
      </c>
      <c r="J23" s="32">
        <v>0</v>
      </c>
      <c r="K23" s="37">
        <f aca="true" t="shared" si="12" ref="K23:K33">J23/12</f>
        <v>0</v>
      </c>
      <c r="L23" s="32">
        <v>0</v>
      </c>
      <c r="M23" s="37">
        <f aca="true" t="shared" si="13" ref="M23:M33">L23/12</f>
        <v>0</v>
      </c>
      <c r="N23" s="32">
        <v>0</v>
      </c>
      <c r="O23" s="37">
        <f aca="true" t="shared" si="14" ref="O23:O33">N23/12</f>
        <v>0</v>
      </c>
      <c r="P23" s="32">
        <v>0</v>
      </c>
      <c r="Q23" s="37">
        <f aca="true" t="shared" si="15" ref="Q23:Q33">P23/12</f>
        <v>0</v>
      </c>
      <c r="R23" s="54">
        <f t="shared" si="7"/>
        <v>0</v>
      </c>
      <c r="S23" s="55">
        <f aca="true" t="shared" si="16" ref="S23:S33">E23+G23+I23+K23+M23+O23+Q23</f>
        <v>0</v>
      </c>
    </row>
    <row r="24" spans="1:19" ht="15" thickBot="1">
      <c r="A24" s="177"/>
      <c r="B24" s="178"/>
      <c r="C24" s="178"/>
      <c r="D24" s="31">
        <v>0</v>
      </c>
      <c r="E24" s="37">
        <f t="shared" si="9"/>
        <v>0</v>
      </c>
      <c r="F24" s="32">
        <v>0</v>
      </c>
      <c r="G24" s="37">
        <f t="shared" si="10"/>
        <v>0</v>
      </c>
      <c r="H24" s="32">
        <v>0</v>
      </c>
      <c r="I24" s="37">
        <f t="shared" si="11"/>
        <v>0</v>
      </c>
      <c r="J24" s="32">
        <v>0</v>
      </c>
      <c r="K24" s="37">
        <f t="shared" si="12"/>
        <v>0</v>
      </c>
      <c r="L24" s="32">
        <v>0</v>
      </c>
      <c r="M24" s="37">
        <f t="shared" si="13"/>
        <v>0</v>
      </c>
      <c r="N24" s="32">
        <v>0</v>
      </c>
      <c r="O24" s="37">
        <f t="shared" si="14"/>
        <v>0</v>
      </c>
      <c r="P24" s="32">
        <v>0</v>
      </c>
      <c r="Q24" s="37">
        <f t="shared" si="15"/>
        <v>0</v>
      </c>
      <c r="R24" s="54">
        <f t="shared" si="7"/>
        <v>0</v>
      </c>
      <c r="S24" s="55">
        <f t="shared" si="16"/>
        <v>0</v>
      </c>
    </row>
    <row r="25" spans="1:19" ht="15" thickBot="1">
      <c r="A25" s="177"/>
      <c r="B25" s="178"/>
      <c r="C25" s="178"/>
      <c r="D25" s="31">
        <v>0</v>
      </c>
      <c r="E25" s="37">
        <f t="shared" si="9"/>
        <v>0</v>
      </c>
      <c r="F25" s="32">
        <v>0</v>
      </c>
      <c r="G25" s="37">
        <f t="shared" si="10"/>
        <v>0</v>
      </c>
      <c r="H25" s="32">
        <v>0</v>
      </c>
      <c r="I25" s="37">
        <f t="shared" si="11"/>
        <v>0</v>
      </c>
      <c r="J25" s="32">
        <v>0</v>
      </c>
      <c r="K25" s="37">
        <f t="shared" si="12"/>
        <v>0</v>
      </c>
      <c r="L25" s="32">
        <v>0</v>
      </c>
      <c r="M25" s="37">
        <f t="shared" si="13"/>
        <v>0</v>
      </c>
      <c r="N25" s="32">
        <v>0</v>
      </c>
      <c r="O25" s="37">
        <f t="shared" si="14"/>
        <v>0</v>
      </c>
      <c r="P25" s="32">
        <v>0</v>
      </c>
      <c r="Q25" s="37">
        <f t="shared" si="15"/>
        <v>0</v>
      </c>
      <c r="R25" s="54">
        <f t="shared" si="7"/>
        <v>0</v>
      </c>
      <c r="S25" s="55">
        <f t="shared" si="16"/>
        <v>0</v>
      </c>
    </row>
    <row r="26" spans="1:19" ht="15" thickBot="1">
      <c r="A26" s="177"/>
      <c r="B26" s="178"/>
      <c r="C26" s="178"/>
      <c r="D26" s="31">
        <v>0</v>
      </c>
      <c r="E26" s="37">
        <f t="shared" si="9"/>
        <v>0</v>
      </c>
      <c r="F26" s="32">
        <v>0</v>
      </c>
      <c r="G26" s="37">
        <f t="shared" si="10"/>
        <v>0</v>
      </c>
      <c r="H26" s="32">
        <v>0</v>
      </c>
      <c r="I26" s="37">
        <f t="shared" si="11"/>
        <v>0</v>
      </c>
      <c r="J26" s="32">
        <v>0</v>
      </c>
      <c r="K26" s="37">
        <f t="shared" si="12"/>
        <v>0</v>
      </c>
      <c r="L26" s="32">
        <v>0</v>
      </c>
      <c r="M26" s="37">
        <f t="shared" si="13"/>
        <v>0</v>
      </c>
      <c r="N26" s="32">
        <v>0</v>
      </c>
      <c r="O26" s="37">
        <f t="shared" si="14"/>
        <v>0</v>
      </c>
      <c r="P26" s="32">
        <v>0</v>
      </c>
      <c r="Q26" s="37">
        <f t="shared" si="15"/>
        <v>0</v>
      </c>
      <c r="R26" s="54">
        <f t="shared" si="7"/>
        <v>0</v>
      </c>
      <c r="S26" s="55">
        <f t="shared" si="16"/>
        <v>0</v>
      </c>
    </row>
    <row r="27" spans="1:19" ht="15" thickBot="1">
      <c r="A27" s="177"/>
      <c r="B27" s="178"/>
      <c r="C27" s="178"/>
      <c r="D27" s="31">
        <v>0</v>
      </c>
      <c r="E27" s="37">
        <f t="shared" si="9"/>
        <v>0</v>
      </c>
      <c r="F27" s="32">
        <v>0</v>
      </c>
      <c r="G27" s="37">
        <f t="shared" si="10"/>
        <v>0</v>
      </c>
      <c r="H27" s="32">
        <v>0</v>
      </c>
      <c r="I27" s="37">
        <f t="shared" si="11"/>
        <v>0</v>
      </c>
      <c r="J27" s="32">
        <v>0</v>
      </c>
      <c r="K27" s="37">
        <f t="shared" si="12"/>
        <v>0</v>
      </c>
      <c r="L27" s="32">
        <v>0</v>
      </c>
      <c r="M27" s="37">
        <f t="shared" si="13"/>
        <v>0</v>
      </c>
      <c r="N27" s="32">
        <v>0</v>
      </c>
      <c r="O27" s="37">
        <f t="shared" si="14"/>
        <v>0</v>
      </c>
      <c r="P27" s="32">
        <v>0</v>
      </c>
      <c r="Q27" s="37">
        <f t="shared" si="15"/>
        <v>0</v>
      </c>
      <c r="R27" s="54">
        <f t="shared" si="7"/>
        <v>0</v>
      </c>
      <c r="S27" s="55">
        <f t="shared" si="16"/>
        <v>0</v>
      </c>
    </row>
    <row r="28" spans="1:19" ht="15" thickBot="1">
      <c r="A28" s="177"/>
      <c r="B28" s="178"/>
      <c r="C28" s="178"/>
      <c r="D28" s="31">
        <v>0</v>
      </c>
      <c r="E28" s="37">
        <f t="shared" si="9"/>
        <v>0</v>
      </c>
      <c r="F28" s="32">
        <v>0</v>
      </c>
      <c r="G28" s="37">
        <f t="shared" si="10"/>
        <v>0</v>
      </c>
      <c r="H28" s="32">
        <v>0</v>
      </c>
      <c r="I28" s="37">
        <f t="shared" si="11"/>
        <v>0</v>
      </c>
      <c r="J28" s="32">
        <v>0</v>
      </c>
      <c r="K28" s="37">
        <f t="shared" si="12"/>
        <v>0</v>
      </c>
      <c r="L28" s="32">
        <v>0</v>
      </c>
      <c r="M28" s="37">
        <f t="shared" si="13"/>
        <v>0</v>
      </c>
      <c r="N28" s="32">
        <v>0</v>
      </c>
      <c r="O28" s="37">
        <f t="shared" si="14"/>
        <v>0</v>
      </c>
      <c r="P28" s="32">
        <v>0</v>
      </c>
      <c r="Q28" s="37">
        <f t="shared" si="15"/>
        <v>0</v>
      </c>
      <c r="R28" s="54">
        <f t="shared" si="7"/>
        <v>0</v>
      </c>
      <c r="S28" s="55">
        <f t="shared" si="16"/>
        <v>0</v>
      </c>
    </row>
    <row r="29" spans="1:19" ht="15" thickBot="1">
      <c r="A29" s="177"/>
      <c r="B29" s="178"/>
      <c r="C29" s="178"/>
      <c r="D29" s="31">
        <v>0</v>
      </c>
      <c r="E29" s="37">
        <f t="shared" si="9"/>
        <v>0</v>
      </c>
      <c r="F29" s="32">
        <v>0</v>
      </c>
      <c r="G29" s="37">
        <f t="shared" si="10"/>
        <v>0</v>
      </c>
      <c r="H29" s="32">
        <v>0</v>
      </c>
      <c r="I29" s="37">
        <f t="shared" si="11"/>
        <v>0</v>
      </c>
      <c r="J29" s="32">
        <v>0</v>
      </c>
      <c r="K29" s="37">
        <f t="shared" si="12"/>
        <v>0</v>
      </c>
      <c r="L29" s="32">
        <v>0</v>
      </c>
      <c r="M29" s="37">
        <f t="shared" si="13"/>
        <v>0</v>
      </c>
      <c r="N29" s="32">
        <v>0</v>
      </c>
      <c r="O29" s="37">
        <f t="shared" si="14"/>
        <v>0</v>
      </c>
      <c r="P29" s="32">
        <v>0</v>
      </c>
      <c r="Q29" s="37">
        <f t="shared" si="15"/>
        <v>0</v>
      </c>
      <c r="R29" s="54">
        <f t="shared" si="7"/>
        <v>0</v>
      </c>
      <c r="S29" s="55">
        <f t="shared" si="16"/>
        <v>0</v>
      </c>
    </row>
    <row r="30" spans="1:19" ht="15" thickBot="1">
      <c r="A30" s="177"/>
      <c r="B30" s="178"/>
      <c r="C30" s="178"/>
      <c r="D30" s="31">
        <v>0</v>
      </c>
      <c r="E30" s="37">
        <f t="shared" si="9"/>
        <v>0</v>
      </c>
      <c r="F30" s="32">
        <v>0</v>
      </c>
      <c r="G30" s="37">
        <f t="shared" si="10"/>
        <v>0</v>
      </c>
      <c r="H30" s="32">
        <v>0</v>
      </c>
      <c r="I30" s="37">
        <f t="shared" si="11"/>
        <v>0</v>
      </c>
      <c r="J30" s="32">
        <v>0</v>
      </c>
      <c r="K30" s="37">
        <f t="shared" si="12"/>
        <v>0</v>
      </c>
      <c r="L30" s="32">
        <v>0</v>
      </c>
      <c r="M30" s="37">
        <f t="shared" si="13"/>
        <v>0</v>
      </c>
      <c r="N30" s="32">
        <v>0</v>
      </c>
      <c r="O30" s="37">
        <f t="shared" si="14"/>
        <v>0</v>
      </c>
      <c r="P30" s="32">
        <v>0</v>
      </c>
      <c r="Q30" s="37">
        <f t="shared" si="15"/>
        <v>0</v>
      </c>
      <c r="R30" s="54">
        <f t="shared" si="7"/>
        <v>0</v>
      </c>
      <c r="S30" s="55">
        <f t="shared" si="16"/>
        <v>0</v>
      </c>
    </row>
    <row r="31" spans="1:19" ht="15" thickBot="1">
      <c r="A31" s="177"/>
      <c r="B31" s="178"/>
      <c r="C31" s="178"/>
      <c r="D31" s="31">
        <v>0</v>
      </c>
      <c r="E31" s="37">
        <f t="shared" si="9"/>
        <v>0</v>
      </c>
      <c r="F31" s="32">
        <v>0</v>
      </c>
      <c r="G31" s="37">
        <f t="shared" si="10"/>
        <v>0</v>
      </c>
      <c r="H31" s="32">
        <v>0</v>
      </c>
      <c r="I31" s="37">
        <f t="shared" si="11"/>
        <v>0</v>
      </c>
      <c r="J31" s="32">
        <v>0</v>
      </c>
      <c r="K31" s="37">
        <f t="shared" si="12"/>
        <v>0</v>
      </c>
      <c r="L31" s="32">
        <v>0</v>
      </c>
      <c r="M31" s="37">
        <f t="shared" si="13"/>
        <v>0</v>
      </c>
      <c r="N31" s="32">
        <v>0</v>
      </c>
      <c r="O31" s="37">
        <f t="shared" si="14"/>
        <v>0</v>
      </c>
      <c r="P31" s="32">
        <v>0</v>
      </c>
      <c r="Q31" s="37">
        <f t="shared" si="15"/>
        <v>0</v>
      </c>
      <c r="R31" s="54">
        <f t="shared" si="7"/>
        <v>0</v>
      </c>
      <c r="S31" s="55">
        <f t="shared" si="16"/>
        <v>0</v>
      </c>
    </row>
    <row r="32" spans="1:19" ht="15" thickBot="1">
      <c r="A32" s="177"/>
      <c r="B32" s="178"/>
      <c r="C32" s="178"/>
      <c r="D32" s="31">
        <v>0</v>
      </c>
      <c r="E32" s="37">
        <f t="shared" si="9"/>
        <v>0</v>
      </c>
      <c r="F32" s="32">
        <v>0</v>
      </c>
      <c r="G32" s="37">
        <f t="shared" si="10"/>
        <v>0</v>
      </c>
      <c r="H32" s="32">
        <v>0</v>
      </c>
      <c r="I32" s="37">
        <f t="shared" si="11"/>
        <v>0</v>
      </c>
      <c r="J32" s="32">
        <v>0</v>
      </c>
      <c r="K32" s="37">
        <f t="shared" si="12"/>
        <v>0</v>
      </c>
      <c r="L32" s="32">
        <v>0</v>
      </c>
      <c r="M32" s="37">
        <f t="shared" si="13"/>
        <v>0</v>
      </c>
      <c r="N32" s="32">
        <v>0</v>
      </c>
      <c r="O32" s="37">
        <f t="shared" si="14"/>
        <v>0</v>
      </c>
      <c r="P32" s="32">
        <v>0</v>
      </c>
      <c r="Q32" s="37">
        <f t="shared" si="15"/>
        <v>0</v>
      </c>
      <c r="R32" s="54">
        <f t="shared" si="7"/>
        <v>0</v>
      </c>
      <c r="S32" s="55">
        <f t="shared" si="16"/>
        <v>0</v>
      </c>
    </row>
    <row r="33" spans="1:19" ht="15" thickBot="1">
      <c r="A33" s="179"/>
      <c r="B33" s="180"/>
      <c r="C33" s="180"/>
      <c r="D33" s="31">
        <v>0</v>
      </c>
      <c r="E33" s="37">
        <f t="shared" si="9"/>
        <v>0</v>
      </c>
      <c r="F33" s="32">
        <v>0</v>
      </c>
      <c r="G33" s="37">
        <f t="shared" si="10"/>
        <v>0</v>
      </c>
      <c r="H33" s="32">
        <v>0</v>
      </c>
      <c r="I33" s="37">
        <f t="shared" si="11"/>
        <v>0</v>
      </c>
      <c r="J33" s="32">
        <v>0</v>
      </c>
      <c r="K33" s="37">
        <f t="shared" si="12"/>
        <v>0</v>
      </c>
      <c r="L33" s="32">
        <v>0</v>
      </c>
      <c r="M33" s="37">
        <f t="shared" si="13"/>
        <v>0</v>
      </c>
      <c r="N33" s="32">
        <v>0</v>
      </c>
      <c r="O33" s="37">
        <f t="shared" si="14"/>
        <v>0</v>
      </c>
      <c r="P33" s="32">
        <v>0</v>
      </c>
      <c r="Q33" s="37">
        <f t="shared" si="15"/>
        <v>0</v>
      </c>
      <c r="R33" s="54">
        <f t="shared" si="7"/>
        <v>0</v>
      </c>
      <c r="S33" s="55">
        <f t="shared" si="16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17" ref="D34:S34">SUM(D20:D33)</f>
        <v>0</v>
      </c>
      <c r="E34" s="38">
        <f t="shared" si="17"/>
        <v>0</v>
      </c>
      <c r="F34" s="38">
        <f t="shared" si="17"/>
        <v>0</v>
      </c>
      <c r="G34" s="38">
        <f t="shared" si="17"/>
        <v>0</v>
      </c>
      <c r="H34" s="38">
        <f t="shared" si="17"/>
        <v>9</v>
      </c>
      <c r="I34" s="38">
        <f t="shared" si="17"/>
        <v>0.75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8">
        <f t="shared" si="17"/>
        <v>0</v>
      </c>
      <c r="N34" s="38">
        <f t="shared" si="17"/>
        <v>3</v>
      </c>
      <c r="O34" s="38">
        <f t="shared" si="17"/>
        <v>0.25</v>
      </c>
      <c r="P34" s="38">
        <f t="shared" si="17"/>
        <v>3</v>
      </c>
      <c r="Q34" s="53">
        <f t="shared" si="17"/>
        <v>0.25</v>
      </c>
      <c r="R34" s="38">
        <f>SUM(R20:R33)</f>
        <v>15</v>
      </c>
      <c r="S34" s="47">
        <f t="shared" si="17"/>
        <v>1.25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5">
      <c r="A37" s="222" t="s">
        <v>314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10">
      <selection activeCell="A23" sqref="A23:XFD23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100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101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102</v>
      </c>
      <c r="B21" s="178"/>
      <c r="C21" s="261"/>
      <c r="D21" s="31">
        <v>0</v>
      </c>
      <c r="E21" s="37">
        <f aca="true" t="shared" si="0" ref="E21:E32">D21/12</f>
        <v>0</v>
      </c>
      <c r="F21" s="32">
        <v>6</v>
      </c>
      <c r="G21" s="37">
        <f aca="true" t="shared" si="1" ref="G21:G32">F21/12</f>
        <v>0.5</v>
      </c>
      <c r="H21" s="32">
        <v>0</v>
      </c>
      <c r="I21" s="37">
        <f aca="true" t="shared" si="2" ref="I21:I32">H21/12</f>
        <v>0</v>
      </c>
      <c r="J21" s="32">
        <v>0</v>
      </c>
      <c r="K21" s="37">
        <f aca="true" t="shared" si="3" ref="K21:K32">J21/12</f>
        <v>0</v>
      </c>
      <c r="L21" s="32">
        <v>0</v>
      </c>
      <c r="M21" s="37">
        <f aca="true" t="shared" si="4" ref="M21:M32">L21/12</f>
        <v>0</v>
      </c>
      <c r="N21" s="32">
        <v>0</v>
      </c>
      <c r="O21" s="37">
        <f aca="true" t="shared" si="5" ref="O21:O32">N21/12</f>
        <v>0</v>
      </c>
      <c r="P21" s="32">
        <v>0</v>
      </c>
      <c r="Q21" s="37">
        <f aca="true" t="shared" si="6" ref="Q21:Q32">P21/12</f>
        <v>0</v>
      </c>
      <c r="R21" s="54">
        <f aca="true" t="shared" si="7" ref="R21:R32">D21+F21+H21+J21+L21+N21+P21</f>
        <v>6</v>
      </c>
      <c r="S21" s="55">
        <f aca="true" t="shared" si="8" ref="S21:S32">E21+G21+I21+K21+M21+O21+Q21</f>
        <v>0.5</v>
      </c>
    </row>
    <row r="22" spans="1:19" ht="15" thickBot="1">
      <c r="A22" s="177" t="s">
        <v>103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6</v>
      </c>
      <c r="I22" s="37">
        <f t="shared" si="2"/>
        <v>0.5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6</v>
      </c>
      <c r="S22" s="55">
        <f t="shared" si="8"/>
        <v>0.5</v>
      </c>
    </row>
    <row r="23" spans="1:19" ht="15" thickBot="1">
      <c r="A23" s="177" t="s">
        <v>335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5</v>
      </c>
      <c r="Q23" s="37">
        <f t="shared" si="6"/>
        <v>0.4166666666666667</v>
      </c>
      <c r="R23" s="54">
        <f t="shared" si="7"/>
        <v>5</v>
      </c>
      <c r="S23" s="55">
        <f t="shared" si="8"/>
        <v>0.4166666666666667</v>
      </c>
    </row>
    <row r="24" spans="1:19" ht="15" thickBot="1">
      <c r="A24" s="177" t="s">
        <v>336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0.08</v>
      </c>
      <c r="Q24" s="37">
        <f t="shared" si="6"/>
        <v>0.006666666666666667</v>
      </c>
      <c r="R24" s="54">
        <f t="shared" si="7"/>
        <v>0.08</v>
      </c>
      <c r="S24" s="55">
        <f t="shared" si="8"/>
        <v>0.006666666666666667</v>
      </c>
    </row>
    <row r="25" spans="1:19" ht="15" thickBot="1">
      <c r="A25" s="177" t="s">
        <v>337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5</v>
      </c>
      <c r="Q25" s="37">
        <f t="shared" si="6"/>
        <v>0.4166666666666667</v>
      </c>
      <c r="R25" s="54">
        <f t="shared" si="7"/>
        <v>5</v>
      </c>
      <c r="S25" s="55">
        <f t="shared" si="8"/>
        <v>0.4166666666666667</v>
      </c>
    </row>
    <row r="26" spans="1:19" ht="15" thickBot="1">
      <c r="A26" s="177" t="s">
        <v>338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</v>
      </c>
      <c r="Q26" s="37">
        <f t="shared" si="6"/>
        <v>0.25</v>
      </c>
      <c r="R26" s="54">
        <f t="shared" si="7"/>
        <v>3</v>
      </c>
      <c r="S26" s="55">
        <f t="shared" si="8"/>
        <v>0.25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8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8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8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8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8"/>
        <v>0</v>
      </c>
    </row>
    <row r="32" spans="1:19" ht="15" thickBot="1">
      <c r="A32" s="179"/>
      <c r="B32" s="180"/>
      <c r="C32" s="180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8"/>
        <v>0</v>
      </c>
    </row>
    <row r="33" spans="1:19" s="1" customFormat="1" ht="15" thickBot="1">
      <c r="A33" s="171" t="s">
        <v>19</v>
      </c>
      <c r="B33" s="172"/>
      <c r="C33" s="173"/>
      <c r="D33" s="38">
        <f>SUM(D20:D32)</f>
        <v>0</v>
      </c>
      <c r="E33" s="38">
        <f>SUM(E20:E32)</f>
        <v>0</v>
      </c>
      <c r="F33" s="38">
        <f>SUM(F20:F32)</f>
        <v>6</v>
      </c>
      <c r="G33" s="38">
        <f>SUM(G20:G32)</f>
        <v>0.5</v>
      </c>
      <c r="H33" s="38">
        <f>SUM(H20:H32)</f>
        <v>12</v>
      </c>
      <c r="I33" s="38">
        <f>SUM(I20:I32)</f>
        <v>1</v>
      </c>
      <c r="J33" s="38">
        <f>SUM(J20:J32)</f>
        <v>0</v>
      </c>
      <c r="K33" s="38">
        <f>SUM(K20:K32)</f>
        <v>0</v>
      </c>
      <c r="L33" s="38">
        <f>SUM(L20:L32)</f>
        <v>0</v>
      </c>
      <c r="M33" s="38">
        <f>SUM(M20:M32)</f>
        <v>0</v>
      </c>
      <c r="N33" s="38">
        <f>SUM(N20:N32)</f>
        <v>0</v>
      </c>
      <c r="O33" s="38">
        <f>SUM(O20:O32)</f>
        <v>0</v>
      </c>
      <c r="P33" s="38">
        <f>SUM(P20:P32)</f>
        <v>13.08</v>
      </c>
      <c r="Q33" s="53">
        <f>SUM(Q20:Q32)</f>
        <v>1.09</v>
      </c>
      <c r="R33" s="38">
        <f>SUM(R20:R32)</f>
        <v>31.08</v>
      </c>
      <c r="S33" s="47">
        <f>SUM(S20:S32)</f>
        <v>2.59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5">
      <c r="A36" s="222" t="s">
        <v>314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6:C26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33:C33"/>
    <mergeCell ref="A35:S35"/>
    <mergeCell ref="A36:S3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6">
      <selection activeCell="P24" sqref="P24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105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106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107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6</v>
      </c>
      <c r="I21" s="37">
        <f aca="true" t="shared" si="2" ref="I21:I33">H21/12</f>
        <v>0.5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S33">D21+F21+H21+J21+L21+N21+P21</f>
        <v>6</v>
      </c>
      <c r="S21" s="55">
        <f t="shared" si="7"/>
        <v>0.5</v>
      </c>
    </row>
    <row r="22" spans="1:19" ht="15" thickBot="1">
      <c r="A22" s="177" t="s">
        <v>108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3</v>
      </c>
      <c r="Q22" s="37">
        <f t="shared" si="6"/>
        <v>0.25</v>
      </c>
      <c r="R22" s="54">
        <f t="shared" si="7"/>
        <v>3</v>
      </c>
      <c r="S22" s="55">
        <f t="shared" si="7"/>
        <v>0.25</v>
      </c>
    </row>
    <row r="23" spans="1:19" ht="15" thickBot="1">
      <c r="A23" s="177" t="s">
        <v>339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4</v>
      </c>
      <c r="Q23" s="37">
        <f t="shared" si="6"/>
        <v>0.3333333333333333</v>
      </c>
      <c r="R23" s="54">
        <f t="shared" si="7"/>
        <v>4</v>
      </c>
      <c r="S23" s="55">
        <f t="shared" si="7"/>
        <v>0.3333333333333333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12</v>
      </c>
      <c r="I34" s="38">
        <f t="shared" si="8"/>
        <v>1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7</v>
      </c>
      <c r="Q34" s="53">
        <f t="shared" si="8"/>
        <v>0.5833333333333333</v>
      </c>
      <c r="R34" s="38">
        <f t="shared" si="8"/>
        <v>19</v>
      </c>
      <c r="S34" s="47">
        <f t="shared" si="8"/>
        <v>1.5833333333333333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9">
      <selection activeCell="P21" sqref="P2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109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110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0.67</v>
      </c>
      <c r="Q20" s="37">
        <f>P20/12</f>
        <v>0.05583333333333334</v>
      </c>
      <c r="R20" s="54">
        <f>D20+F20+H20+J20+L20+N20+P20</f>
        <v>6.67</v>
      </c>
      <c r="S20" s="55">
        <f>E20+G20+I20+K20+M20+O20+Q20</f>
        <v>0.5558333333333333</v>
      </c>
    </row>
    <row r="21" spans="1:19" ht="15" thickBot="1">
      <c r="A21" s="177" t="s">
        <v>111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6</v>
      </c>
      <c r="I21" s="37">
        <f aca="true" t="shared" si="2" ref="I21:I33">H21/12</f>
        <v>0.5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S33">D21+F21+H21+J21+L21+N21+P21</f>
        <v>6</v>
      </c>
      <c r="S21" s="55">
        <f t="shared" si="7"/>
        <v>0.5</v>
      </c>
    </row>
    <row r="22" spans="1:19" ht="15" thickBot="1">
      <c r="A22" s="177" t="s">
        <v>112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3</v>
      </c>
      <c r="K22" s="37">
        <f t="shared" si="3"/>
        <v>0.25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3</v>
      </c>
      <c r="S22" s="55">
        <f t="shared" si="7"/>
        <v>0.25</v>
      </c>
    </row>
    <row r="23" spans="1:19" ht="15" thickBot="1">
      <c r="A23" s="177" t="s">
        <v>113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3</v>
      </c>
      <c r="K23" s="37">
        <f t="shared" si="3"/>
        <v>0.25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3</v>
      </c>
      <c r="S23" s="55">
        <f t="shared" si="7"/>
        <v>0.25</v>
      </c>
    </row>
    <row r="24" spans="1:19" ht="15" thickBot="1">
      <c r="A24" s="177" t="s">
        <v>114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3</v>
      </c>
      <c r="K24" s="37">
        <f t="shared" si="3"/>
        <v>0.25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3</v>
      </c>
      <c r="S24" s="55">
        <f t="shared" si="7"/>
        <v>0.25</v>
      </c>
    </row>
    <row r="25" spans="1:19" ht="15" thickBot="1">
      <c r="A25" s="177" t="s">
        <v>115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3</v>
      </c>
      <c r="K25" s="37">
        <f t="shared" si="3"/>
        <v>0.25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3</v>
      </c>
      <c r="S25" s="55">
        <f t="shared" si="7"/>
        <v>0.25</v>
      </c>
    </row>
    <row r="26" spans="1:19" ht="15" thickBot="1">
      <c r="A26" s="177" t="s">
        <v>116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3</v>
      </c>
      <c r="K26" s="37">
        <f t="shared" si="3"/>
        <v>0.25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3</v>
      </c>
      <c r="S26" s="55">
        <f t="shared" si="7"/>
        <v>0.25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12</v>
      </c>
      <c r="I34" s="38">
        <f t="shared" si="8"/>
        <v>1</v>
      </c>
      <c r="J34" s="38">
        <f t="shared" si="8"/>
        <v>15</v>
      </c>
      <c r="K34" s="38">
        <f t="shared" si="8"/>
        <v>1.25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0.67</v>
      </c>
      <c r="Q34" s="53">
        <f t="shared" si="8"/>
        <v>0.05583333333333334</v>
      </c>
      <c r="R34" s="38">
        <f t="shared" si="8"/>
        <v>27.67</v>
      </c>
      <c r="S34" s="47">
        <f t="shared" si="8"/>
        <v>2.305833333333333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 topLeftCell="A17">
      <selection activeCell="A21" sqref="A21:XFD2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117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118</v>
      </c>
      <c r="B20" s="178"/>
      <c r="C20" s="261"/>
      <c r="D20" s="31">
        <v>0</v>
      </c>
      <c r="E20" s="37">
        <f aca="true" t="shared" si="0" ref="E20:E29">D20/12</f>
        <v>0</v>
      </c>
      <c r="F20" s="32">
        <v>0</v>
      </c>
      <c r="G20" s="37">
        <f aca="true" t="shared" si="1" ref="G20:G29">F20/12</f>
        <v>0</v>
      </c>
      <c r="H20" s="32">
        <v>6</v>
      </c>
      <c r="I20" s="37">
        <f aca="true" t="shared" si="2" ref="I20:I29">H20/12</f>
        <v>0.5</v>
      </c>
      <c r="J20" s="32">
        <v>0</v>
      </c>
      <c r="K20" s="37">
        <f aca="true" t="shared" si="3" ref="K20:K29">J20/12</f>
        <v>0</v>
      </c>
      <c r="L20" s="32">
        <v>0</v>
      </c>
      <c r="M20" s="37">
        <f aca="true" t="shared" si="4" ref="M20:M29">L20/12</f>
        <v>0</v>
      </c>
      <c r="N20" s="32">
        <v>0</v>
      </c>
      <c r="O20" s="37">
        <f aca="true" t="shared" si="5" ref="O20:O29">N20/12</f>
        <v>0</v>
      </c>
      <c r="P20" s="32">
        <v>0</v>
      </c>
      <c r="Q20" s="37">
        <f aca="true" t="shared" si="6" ref="Q20:Q29">P20/12</f>
        <v>0</v>
      </c>
      <c r="R20" s="54">
        <f aca="true" t="shared" si="7" ref="R20:S29">D20+F20+H20+J20+L20+N20+P20</f>
        <v>6</v>
      </c>
      <c r="S20" s="55">
        <f t="shared" si="7"/>
        <v>0.5</v>
      </c>
    </row>
    <row r="21" spans="1:19" ht="15" thickBot="1">
      <c r="A21" s="177" t="s">
        <v>119</v>
      </c>
      <c r="B21" s="178"/>
      <c r="C21" s="178"/>
      <c r="D21" s="31">
        <v>0</v>
      </c>
      <c r="E21" s="37">
        <f t="shared" si="0"/>
        <v>0</v>
      </c>
      <c r="F21" s="32">
        <v>0</v>
      </c>
      <c r="G21" s="37">
        <f t="shared" si="1"/>
        <v>0</v>
      </c>
      <c r="H21" s="32">
        <v>0</v>
      </c>
      <c r="I21" s="37">
        <f t="shared" si="2"/>
        <v>0</v>
      </c>
      <c r="J21" s="32">
        <v>5</v>
      </c>
      <c r="K21" s="37">
        <f t="shared" si="3"/>
        <v>0.4166666666666667</v>
      </c>
      <c r="L21" s="32">
        <v>0</v>
      </c>
      <c r="M21" s="37">
        <f t="shared" si="4"/>
        <v>0</v>
      </c>
      <c r="N21" s="32">
        <v>0</v>
      </c>
      <c r="O21" s="37">
        <f t="shared" si="5"/>
        <v>0</v>
      </c>
      <c r="P21" s="32">
        <v>0.5</v>
      </c>
      <c r="Q21" s="37">
        <f t="shared" si="6"/>
        <v>0.041666666666666664</v>
      </c>
      <c r="R21" s="54">
        <f t="shared" si="7"/>
        <v>5.5</v>
      </c>
      <c r="S21" s="55">
        <f t="shared" si="7"/>
        <v>0.45833333333333337</v>
      </c>
    </row>
    <row r="22" spans="1:19" ht="15" thickBot="1">
      <c r="A22" s="177" t="s">
        <v>120</v>
      </c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3</v>
      </c>
      <c r="K22" s="37">
        <f t="shared" si="3"/>
        <v>0.25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0.5</v>
      </c>
      <c r="Q22" s="37">
        <f t="shared" si="6"/>
        <v>0.041666666666666664</v>
      </c>
      <c r="R22" s="54">
        <f t="shared" si="7"/>
        <v>3.5</v>
      </c>
      <c r="S22" s="55">
        <f t="shared" si="7"/>
        <v>0.2916666666666667</v>
      </c>
    </row>
    <row r="23" spans="1:19" ht="15" thickBot="1">
      <c r="A23" s="177" t="s">
        <v>121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2</v>
      </c>
      <c r="K23" s="37">
        <f t="shared" si="3"/>
        <v>0.16666666666666666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2</v>
      </c>
      <c r="S23" s="55">
        <f t="shared" si="7"/>
        <v>0.16666666666666666</v>
      </c>
    </row>
    <row r="24" spans="1:19" ht="15" thickBot="1">
      <c r="A24" s="177" t="s">
        <v>122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2</v>
      </c>
      <c r="K24" s="37">
        <f t="shared" si="3"/>
        <v>0.16666666666666666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0.5</v>
      </c>
      <c r="Q24" s="37">
        <f t="shared" si="6"/>
        <v>0.041666666666666664</v>
      </c>
      <c r="R24" s="54">
        <f t="shared" si="7"/>
        <v>2.5</v>
      </c>
      <c r="S24" s="55">
        <f t="shared" si="7"/>
        <v>0.20833333333333331</v>
      </c>
    </row>
    <row r="25" spans="1:19" ht="15" thickBot="1">
      <c r="A25" s="177" t="s">
        <v>123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2</v>
      </c>
      <c r="K25" s="37">
        <f t="shared" si="3"/>
        <v>0.16666666666666666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2</v>
      </c>
      <c r="S25" s="55">
        <f t="shared" si="7"/>
        <v>0.16666666666666666</v>
      </c>
    </row>
    <row r="26" spans="1:19" ht="15" thickBot="1">
      <c r="A26" s="177" t="s">
        <v>340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</v>
      </c>
      <c r="Q26" s="37">
        <f t="shared" si="6"/>
        <v>0.25</v>
      </c>
      <c r="R26" s="54">
        <f t="shared" si="7"/>
        <v>3</v>
      </c>
      <c r="S26" s="55">
        <f t="shared" si="7"/>
        <v>0.25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9"/>
      <c r="B29" s="180"/>
      <c r="C29" s="180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s="1" customFormat="1" ht="15" thickBot="1">
      <c r="A30" s="171" t="s">
        <v>19</v>
      </c>
      <c r="B30" s="172"/>
      <c r="C30" s="173"/>
      <c r="D30" s="38">
        <f>SUM(D20:D29)</f>
        <v>0</v>
      </c>
      <c r="E30" s="38">
        <f>SUM(E20:E29)</f>
        <v>0</v>
      </c>
      <c r="F30" s="38">
        <f>SUM(F20:F29)</f>
        <v>0</v>
      </c>
      <c r="G30" s="38">
        <f>SUM(G20:G29)</f>
        <v>0</v>
      </c>
      <c r="H30" s="38">
        <f>SUM(H20:H29)</f>
        <v>6</v>
      </c>
      <c r="I30" s="38">
        <f>SUM(I20:I29)</f>
        <v>0.5</v>
      </c>
      <c r="J30" s="38">
        <f>SUM(J20:J29)</f>
        <v>14</v>
      </c>
      <c r="K30" s="38">
        <f>SUM(K20:K29)</f>
        <v>1.1666666666666667</v>
      </c>
      <c r="L30" s="38">
        <f>SUM(L20:L29)</f>
        <v>0</v>
      </c>
      <c r="M30" s="38">
        <f>SUM(M20:M29)</f>
        <v>0</v>
      </c>
      <c r="N30" s="38">
        <f>SUM(N20:N29)</f>
        <v>0</v>
      </c>
      <c r="O30" s="38">
        <f>SUM(O20:O29)</f>
        <v>0</v>
      </c>
      <c r="P30" s="38">
        <f>SUM(P20:P29)</f>
        <v>4.5</v>
      </c>
      <c r="Q30" s="53">
        <f>SUM(Q20:Q29)</f>
        <v>0.375</v>
      </c>
      <c r="R30" s="38">
        <f>SUM(R20:R29)</f>
        <v>24.5</v>
      </c>
      <c r="S30" s="47">
        <f>SUM(S20:S29)</f>
        <v>2.041666666666667</v>
      </c>
    </row>
    <row r="31" spans="1:20" ht="15">
      <c r="A31" s="12"/>
      <c r="B31" s="12"/>
      <c r="C31" s="12"/>
      <c r="T31" s="1"/>
    </row>
    <row r="32" spans="1:20" ht="15">
      <c r="A32" s="242" t="s">
        <v>20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"/>
    </row>
    <row r="33" spans="1:20" ht="14.4" customHeight="1">
      <c r="A33" s="84" t="s">
        <v>313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"/>
    </row>
    <row r="34" spans="1:3" ht="15">
      <c r="A34" s="13"/>
      <c r="B34" s="14"/>
      <c r="C34" s="14"/>
    </row>
    <row r="35" spans="1:19" s="12" customFormat="1" ht="15">
      <c r="A35" s="14"/>
      <c r="B35" s="14"/>
      <c r="C35" s="14"/>
      <c r="R35" s="15"/>
      <c r="S35" s="15"/>
    </row>
  </sheetData>
  <mergeCells count="54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3:C23"/>
    <mergeCell ref="P17:P19"/>
    <mergeCell ref="Q17:Q19"/>
    <mergeCell ref="R17:R19"/>
    <mergeCell ref="S17:S19"/>
    <mergeCell ref="A20:C20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1:C21"/>
    <mergeCell ref="A22:C22"/>
    <mergeCell ref="A30:C30"/>
    <mergeCell ref="A32:S32"/>
    <mergeCell ref="A33:S33"/>
    <mergeCell ref="A24:C24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 topLeftCell="A8">
      <selection activeCell="A35" sqref="A35:S35"/>
    </sheetView>
  </sheetViews>
  <sheetFormatPr defaultColWidth="8.8515625" defaultRowHeight="15"/>
  <cols>
    <col min="1" max="1" width="15.8515625" style="24" customWidth="1"/>
    <col min="2" max="2" width="31.140625" style="24" bestFit="1" customWidth="1"/>
    <col min="3" max="3" width="8.28125" style="24" customWidth="1"/>
    <col min="4" max="5" width="8.00390625" style="24" customWidth="1"/>
    <col min="6" max="6" width="7.00390625" style="24" bestFit="1" customWidth="1"/>
    <col min="7" max="8" width="7.28125" style="24" customWidth="1"/>
    <col min="9" max="9" width="6.421875" style="24" customWidth="1"/>
    <col min="10" max="15" width="6.28125" style="24" customWidth="1"/>
    <col min="16" max="17" width="7.28125" style="24" customWidth="1"/>
    <col min="18" max="18" width="11.28125" style="18" customWidth="1"/>
    <col min="19" max="19" width="11.00390625" style="18" customWidth="1"/>
    <col min="20" max="16384" width="8.8515625" style="24" customWidth="1"/>
  </cols>
  <sheetData>
    <row r="1" spans="18:19" ht="15">
      <c r="R1" s="80" t="s">
        <v>26</v>
      </c>
      <c r="S1" s="80"/>
    </row>
    <row r="2" spans="1:19" s="18" customFormat="1" ht="1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s="18" customFormat="1" ht="15" thickBot="1">
      <c r="A3" s="19"/>
      <c r="B3" s="19"/>
      <c r="C3" s="19"/>
      <c r="D3" s="19"/>
      <c r="E3" s="151" t="s">
        <v>312</v>
      </c>
      <c r="F3" s="151"/>
      <c r="G3" s="151"/>
      <c r="H3" s="151"/>
      <c r="I3" s="151"/>
      <c r="J3" s="151"/>
      <c r="K3" s="151"/>
      <c r="L3" s="19"/>
      <c r="M3" s="19"/>
      <c r="N3" s="19"/>
      <c r="O3" s="19"/>
      <c r="P3" s="19"/>
      <c r="Q3" s="19"/>
      <c r="R3" s="19"/>
      <c r="S3" s="19"/>
    </row>
    <row r="4" spans="1:19" s="18" customFormat="1" ht="1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s="18" customFormat="1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18" customFormat="1" ht="15">
      <c r="A6" s="150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18" customFormat="1" ht="15">
      <c r="A7" s="150" t="s">
        <v>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3" s="18" customFormat="1" ht="15" thickBot="1">
      <c r="A8" s="48" t="s">
        <v>4</v>
      </c>
      <c r="B8" s="49" t="s">
        <v>38</v>
      </c>
      <c r="C8" s="50"/>
    </row>
    <row r="9" spans="1:3" s="18" customFormat="1" ht="15">
      <c r="A9" s="51"/>
      <c r="B9" s="52"/>
      <c r="C9" s="22"/>
    </row>
    <row r="10" spans="1:3" s="18" customFormat="1" ht="15">
      <c r="A10" s="21"/>
      <c r="B10" s="35"/>
      <c r="C10" s="22"/>
    </row>
    <row r="11" spans="1:19" s="18" customFormat="1" ht="15.6">
      <c r="A11" s="149" t="s">
        <v>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s="18" customFormat="1" ht="15" thickBot="1">
      <c r="A12" s="23"/>
      <c r="B12" s="23"/>
      <c r="C12" s="23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5" thickTop="1">
      <c r="A13" s="152" t="s">
        <v>22</v>
      </c>
      <c r="B13" s="153"/>
      <c r="C13" s="154"/>
      <c r="D13" s="119" t="s">
        <v>7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</row>
    <row r="14" spans="1:19" ht="15">
      <c r="A14" s="155"/>
      <c r="B14" s="156"/>
      <c r="C14" s="157"/>
      <c r="D14" s="122" t="s">
        <v>8</v>
      </c>
      <c r="E14" s="123"/>
      <c r="F14" s="128" t="s">
        <v>9</v>
      </c>
      <c r="G14" s="129"/>
      <c r="H14" s="134" t="s">
        <v>10</v>
      </c>
      <c r="I14" s="135"/>
      <c r="J14" s="140" t="s">
        <v>11</v>
      </c>
      <c r="K14" s="141"/>
      <c r="L14" s="134" t="s">
        <v>12</v>
      </c>
      <c r="M14" s="135"/>
      <c r="N14" s="134" t="s">
        <v>13</v>
      </c>
      <c r="O14" s="135"/>
      <c r="P14" s="140" t="s">
        <v>14</v>
      </c>
      <c r="Q14" s="146"/>
      <c r="R14" s="104" t="s">
        <v>15</v>
      </c>
      <c r="S14" s="105"/>
    </row>
    <row r="15" spans="1:19" ht="15">
      <c r="A15" s="155"/>
      <c r="B15" s="156"/>
      <c r="C15" s="157"/>
      <c r="D15" s="124"/>
      <c r="E15" s="125"/>
      <c r="F15" s="130"/>
      <c r="G15" s="131"/>
      <c r="H15" s="136"/>
      <c r="I15" s="137"/>
      <c r="J15" s="142"/>
      <c r="K15" s="143"/>
      <c r="L15" s="136"/>
      <c r="M15" s="137"/>
      <c r="N15" s="136"/>
      <c r="O15" s="137"/>
      <c r="P15" s="142"/>
      <c r="Q15" s="147"/>
      <c r="R15" s="106"/>
      <c r="S15" s="107"/>
    </row>
    <row r="16" spans="1:19" ht="15" thickBot="1">
      <c r="A16" s="155"/>
      <c r="B16" s="156"/>
      <c r="C16" s="157"/>
      <c r="D16" s="126"/>
      <c r="E16" s="127"/>
      <c r="F16" s="132"/>
      <c r="G16" s="133"/>
      <c r="H16" s="138"/>
      <c r="I16" s="139"/>
      <c r="J16" s="144"/>
      <c r="K16" s="145"/>
      <c r="L16" s="138"/>
      <c r="M16" s="139"/>
      <c r="N16" s="138"/>
      <c r="O16" s="139"/>
      <c r="P16" s="144"/>
      <c r="Q16" s="148"/>
      <c r="R16" s="108"/>
      <c r="S16" s="109"/>
    </row>
    <row r="17" spans="1:19" ht="15">
      <c r="A17" s="155"/>
      <c r="B17" s="156"/>
      <c r="C17" s="157"/>
      <c r="D17" s="110" t="s">
        <v>17</v>
      </c>
      <c r="E17" s="112" t="s">
        <v>18</v>
      </c>
      <c r="F17" s="100" t="s">
        <v>17</v>
      </c>
      <c r="G17" s="102" t="s">
        <v>18</v>
      </c>
      <c r="H17" s="100" t="s">
        <v>17</v>
      </c>
      <c r="I17" s="102" t="s">
        <v>18</v>
      </c>
      <c r="J17" s="100" t="s">
        <v>17</v>
      </c>
      <c r="K17" s="102" t="s">
        <v>18</v>
      </c>
      <c r="L17" s="100" t="s">
        <v>17</v>
      </c>
      <c r="M17" s="102" t="s">
        <v>18</v>
      </c>
      <c r="N17" s="100" t="s">
        <v>17</v>
      </c>
      <c r="O17" s="102" t="s">
        <v>18</v>
      </c>
      <c r="P17" s="100" t="s">
        <v>17</v>
      </c>
      <c r="Q17" s="102" t="s">
        <v>18</v>
      </c>
      <c r="R17" s="166" t="s">
        <v>17</v>
      </c>
      <c r="S17" s="168" t="s">
        <v>18</v>
      </c>
    </row>
    <row r="18" spans="1:19" ht="15">
      <c r="A18" s="155"/>
      <c r="B18" s="156"/>
      <c r="C18" s="157"/>
      <c r="D18" s="111"/>
      <c r="E18" s="113"/>
      <c r="F18" s="101"/>
      <c r="G18" s="103"/>
      <c r="H18" s="101"/>
      <c r="I18" s="103"/>
      <c r="J18" s="101"/>
      <c r="K18" s="103"/>
      <c r="L18" s="101"/>
      <c r="M18" s="103"/>
      <c r="N18" s="101"/>
      <c r="O18" s="103"/>
      <c r="P18" s="101"/>
      <c r="Q18" s="103"/>
      <c r="R18" s="167"/>
      <c r="S18" s="169"/>
    </row>
    <row r="19" spans="1:19" ht="15" thickBot="1">
      <c r="A19" s="158"/>
      <c r="B19" s="159"/>
      <c r="C19" s="160"/>
      <c r="D19" s="111"/>
      <c r="E19" s="113"/>
      <c r="F19" s="101"/>
      <c r="G19" s="103"/>
      <c r="H19" s="101"/>
      <c r="I19" s="103"/>
      <c r="J19" s="101"/>
      <c r="K19" s="103"/>
      <c r="L19" s="101"/>
      <c r="M19" s="103"/>
      <c r="N19" s="101"/>
      <c r="O19" s="103"/>
      <c r="P19" s="101"/>
      <c r="Q19" s="103"/>
      <c r="R19" s="167"/>
      <c r="S19" s="169"/>
    </row>
    <row r="20" spans="1:19" ht="15">
      <c r="A20" s="161" t="s">
        <v>29</v>
      </c>
      <c r="B20" s="95"/>
      <c r="C20" s="95"/>
      <c r="D20" s="25">
        <f>'Oficina del Decano'!D34</f>
        <v>0</v>
      </c>
      <c r="E20" s="26">
        <f>'Oficina del Decano'!E34</f>
        <v>0</v>
      </c>
      <c r="F20" s="27">
        <f>'Oficina del Decano'!F34</f>
        <v>12</v>
      </c>
      <c r="G20" s="26">
        <f>'Oficina del Decano'!G34</f>
        <v>1</v>
      </c>
      <c r="H20" s="27">
        <f>'Oficina del Decano'!H34</f>
        <v>0</v>
      </c>
      <c r="I20" s="26">
        <f>'Oficina del Decano'!I34</f>
        <v>0</v>
      </c>
      <c r="J20" s="27">
        <f>'Oficina del Decano'!J34</f>
        <v>0</v>
      </c>
      <c r="K20" s="26">
        <f>'Oficina del Decano'!K34</f>
        <v>0</v>
      </c>
      <c r="L20" s="27">
        <f>'Oficina del Decano'!L34</f>
        <v>0</v>
      </c>
      <c r="M20" s="26">
        <f>'Oficina del Decano'!M34</f>
        <v>0</v>
      </c>
      <c r="N20" s="27">
        <f>'Oficina del Decano'!N34</f>
        <v>0</v>
      </c>
      <c r="O20" s="26">
        <f>'Oficina del Decano'!O34</f>
        <v>0</v>
      </c>
      <c r="P20" s="27">
        <f>'Oficina del Decano'!P34</f>
        <v>0</v>
      </c>
      <c r="Q20" s="67">
        <f>'Oficina del Decano'!Q34</f>
        <v>0</v>
      </c>
      <c r="R20" s="40">
        <f>D20+F20+H20+J20+L20+N20+P20</f>
        <v>12</v>
      </c>
      <c r="S20" s="41">
        <f>E20+G20+I20+K20+M20+O20+Q20</f>
        <v>1</v>
      </c>
    </row>
    <row r="21" spans="1:19" ht="15">
      <c r="A21" s="161" t="s">
        <v>23</v>
      </c>
      <c r="B21" s="95"/>
      <c r="C21" s="95"/>
      <c r="D21" s="28">
        <v>0</v>
      </c>
      <c r="E21" s="36">
        <f aca="true" t="shared" si="0" ref="E21:E31">D21/12</f>
        <v>0</v>
      </c>
      <c r="F21" s="30">
        <v>0</v>
      </c>
      <c r="G21" s="36">
        <f aca="true" t="shared" si="1" ref="G21:G31">F21/12</f>
        <v>0</v>
      </c>
      <c r="H21" s="30">
        <v>0</v>
      </c>
      <c r="I21" s="36">
        <f aca="true" t="shared" si="2" ref="I21:I31">H21/12</f>
        <v>0</v>
      </c>
      <c r="J21" s="30">
        <v>0</v>
      </c>
      <c r="K21" s="36">
        <f aca="true" t="shared" si="3" ref="K21:K31">J21/12</f>
        <v>0</v>
      </c>
      <c r="L21" s="30">
        <v>0</v>
      </c>
      <c r="M21" s="36">
        <f aca="true" t="shared" si="4" ref="M21:M31">L21/12</f>
        <v>0</v>
      </c>
      <c r="N21" s="30">
        <v>0</v>
      </c>
      <c r="O21" s="36">
        <f aca="true" t="shared" si="5" ref="O21:O31">N21/12</f>
        <v>0</v>
      </c>
      <c r="P21" s="30">
        <v>0</v>
      </c>
      <c r="Q21" s="68">
        <f aca="true" t="shared" si="6" ref="Q21:Q31">P21/12</f>
        <v>0</v>
      </c>
      <c r="R21" s="42">
        <f aca="true" t="shared" si="7" ref="R21:R31">D21+F21+H21+J21+L21+N21+Q21</f>
        <v>0</v>
      </c>
      <c r="S21" s="43">
        <f aca="true" t="shared" si="8" ref="S21:S31">E21+G21+I21+K21+M21+O21+Q21</f>
        <v>0</v>
      </c>
    </row>
    <row r="22" spans="1:19" ht="15">
      <c r="A22" s="161"/>
      <c r="B22" s="95"/>
      <c r="C22" s="95"/>
      <c r="D22" s="28">
        <v>0</v>
      </c>
      <c r="E22" s="36">
        <f t="shared" si="0"/>
        <v>0</v>
      </c>
      <c r="F22" s="30">
        <v>0</v>
      </c>
      <c r="G22" s="36">
        <f t="shared" si="1"/>
        <v>0</v>
      </c>
      <c r="H22" s="30">
        <v>0</v>
      </c>
      <c r="I22" s="36">
        <f t="shared" si="2"/>
        <v>0</v>
      </c>
      <c r="J22" s="30">
        <v>0</v>
      </c>
      <c r="K22" s="36">
        <f t="shared" si="3"/>
        <v>0</v>
      </c>
      <c r="L22" s="30">
        <v>0</v>
      </c>
      <c r="M22" s="36">
        <f t="shared" si="4"/>
        <v>0</v>
      </c>
      <c r="N22" s="30">
        <v>0</v>
      </c>
      <c r="O22" s="36">
        <f t="shared" si="5"/>
        <v>0</v>
      </c>
      <c r="P22" s="30">
        <v>0</v>
      </c>
      <c r="Q22" s="68">
        <f t="shared" si="6"/>
        <v>0</v>
      </c>
      <c r="R22" s="42">
        <f t="shared" si="7"/>
        <v>0</v>
      </c>
      <c r="S22" s="43">
        <f t="shared" si="8"/>
        <v>0</v>
      </c>
    </row>
    <row r="23" spans="1:19" ht="15">
      <c r="A23" s="161"/>
      <c r="B23" s="95"/>
      <c r="C23" s="95"/>
      <c r="D23" s="28">
        <v>0</v>
      </c>
      <c r="E23" s="36">
        <f t="shared" si="0"/>
        <v>0</v>
      </c>
      <c r="F23" s="30">
        <v>0</v>
      </c>
      <c r="G23" s="36">
        <f t="shared" si="1"/>
        <v>0</v>
      </c>
      <c r="H23" s="30">
        <v>0</v>
      </c>
      <c r="I23" s="36">
        <f t="shared" si="2"/>
        <v>0</v>
      </c>
      <c r="J23" s="30">
        <v>0</v>
      </c>
      <c r="K23" s="36">
        <f t="shared" si="3"/>
        <v>0</v>
      </c>
      <c r="L23" s="30">
        <v>0</v>
      </c>
      <c r="M23" s="36">
        <f t="shared" si="4"/>
        <v>0</v>
      </c>
      <c r="N23" s="30">
        <v>0</v>
      </c>
      <c r="O23" s="36">
        <f t="shared" si="5"/>
        <v>0</v>
      </c>
      <c r="P23" s="30">
        <v>0</v>
      </c>
      <c r="Q23" s="68">
        <f t="shared" si="6"/>
        <v>0</v>
      </c>
      <c r="R23" s="42">
        <f t="shared" si="7"/>
        <v>0</v>
      </c>
      <c r="S23" s="43">
        <f t="shared" si="8"/>
        <v>0</v>
      </c>
    </row>
    <row r="24" spans="1:19" ht="15">
      <c r="A24" s="161"/>
      <c r="B24" s="95"/>
      <c r="C24" s="95"/>
      <c r="D24" s="28">
        <v>0</v>
      </c>
      <c r="E24" s="36">
        <f t="shared" si="0"/>
        <v>0</v>
      </c>
      <c r="F24" s="30">
        <v>0</v>
      </c>
      <c r="G24" s="36">
        <f t="shared" si="1"/>
        <v>0</v>
      </c>
      <c r="H24" s="30">
        <v>0</v>
      </c>
      <c r="I24" s="36">
        <f t="shared" si="2"/>
        <v>0</v>
      </c>
      <c r="J24" s="30">
        <v>0</v>
      </c>
      <c r="K24" s="36">
        <f t="shared" si="3"/>
        <v>0</v>
      </c>
      <c r="L24" s="30">
        <v>0</v>
      </c>
      <c r="M24" s="36">
        <f t="shared" si="4"/>
        <v>0</v>
      </c>
      <c r="N24" s="30">
        <v>0</v>
      </c>
      <c r="O24" s="36">
        <f t="shared" si="5"/>
        <v>0</v>
      </c>
      <c r="P24" s="30">
        <v>0</v>
      </c>
      <c r="Q24" s="68">
        <f t="shared" si="6"/>
        <v>0</v>
      </c>
      <c r="R24" s="42">
        <f t="shared" si="7"/>
        <v>0</v>
      </c>
      <c r="S24" s="43">
        <f t="shared" si="8"/>
        <v>0</v>
      </c>
    </row>
    <row r="25" spans="1:19" ht="15">
      <c r="A25" s="161"/>
      <c r="B25" s="95"/>
      <c r="C25" s="95"/>
      <c r="D25" s="28">
        <v>0</v>
      </c>
      <c r="E25" s="36">
        <f t="shared" si="0"/>
        <v>0</v>
      </c>
      <c r="F25" s="30">
        <v>0</v>
      </c>
      <c r="G25" s="36">
        <f t="shared" si="1"/>
        <v>0</v>
      </c>
      <c r="H25" s="30">
        <v>0</v>
      </c>
      <c r="I25" s="36">
        <f t="shared" si="2"/>
        <v>0</v>
      </c>
      <c r="J25" s="30">
        <v>0</v>
      </c>
      <c r="K25" s="36">
        <f t="shared" si="3"/>
        <v>0</v>
      </c>
      <c r="L25" s="30">
        <v>0</v>
      </c>
      <c r="M25" s="36">
        <f t="shared" si="4"/>
        <v>0</v>
      </c>
      <c r="N25" s="30">
        <v>0</v>
      </c>
      <c r="O25" s="36">
        <f t="shared" si="5"/>
        <v>0</v>
      </c>
      <c r="P25" s="30">
        <v>0</v>
      </c>
      <c r="Q25" s="68">
        <f t="shared" si="6"/>
        <v>0</v>
      </c>
      <c r="R25" s="42">
        <f t="shared" si="7"/>
        <v>0</v>
      </c>
      <c r="S25" s="43">
        <f t="shared" si="8"/>
        <v>0</v>
      </c>
    </row>
    <row r="26" spans="1:19" ht="15">
      <c r="A26" s="161"/>
      <c r="B26" s="95"/>
      <c r="C26" s="95"/>
      <c r="D26" s="28">
        <v>0</v>
      </c>
      <c r="E26" s="36">
        <f t="shared" si="0"/>
        <v>0</v>
      </c>
      <c r="F26" s="30">
        <v>0</v>
      </c>
      <c r="G26" s="36">
        <f t="shared" si="1"/>
        <v>0</v>
      </c>
      <c r="H26" s="30">
        <v>0</v>
      </c>
      <c r="I26" s="36">
        <f t="shared" si="2"/>
        <v>0</v>
      </c>
      <c r="J26" s="30">
        <v>0</v>
      </c>
      <c r="K26" s="36">
        <f t="shared" si="3"/>
        <v>0</v>
      </c>
      <c r="L26" s="30">
        <v>0</v>
      </c>
      <c r="M26" s="36">
        <f t="shared" si="4"/>
        <v>0</v>
      </c>
      <c r="N26" s="30">
        <v>0</v>
      </c>
      <c r="O26" s="36">
        <f t="shared" si="5"/>
        <v>0</v>
      </c>
      <c r="P26" s="30">
        <v>0</v>
      </c>
      <c r="Q26" s="68">
        <f t="shared" si="6"/>
        <v>0</v>
      </c>
      <c r="R26" s="42">
        <f t="shared" si="7"/>
        <v>0</v>
      </c>
      <c r="S26" s="43">
        <f t="shared" si="8"/>
        <v>0</v>
      </c>
    </row>
    <row r="27" spans="1:19" ht="15">
      <c r="A27" s="161"/>
      <c r="B27" s="95"/>
      <c r="C27" s="95"/>
      <c r="D27" s="28">
        <v>0</v>
      </c>
      <c r="E27" s="36">
        <f t="shared" si="0"/>
        <v>0</v>
      </c>
      <c r="F27" s="30">
        <v>0</v>
      </c>
      <c r="G27" s="36">
        <f t="shared" si="1"/>
        <v>0</v>
      </c>
      <c r="H27" s="30">
        <v>0</v>
      </c>
      <c r="I27" s="36">
        <f t="shared" si="2"/>
        <v>0</v>
      </c>
      <c r="J27" s="30">
        <v>0</v>
      </c>
      <c r="K27" s="36">
        <f t="shared" si="3"/>
        <v>0</v>
      </c>
      <c r="L27" s="30">
        <v>0</v>
      </c>
      <c r="M27" s="36">
        <f t="shared" si="4"/>
        <v>0</v>
      </c>
      <c r="N27" s="30">
        <v>0</v>
      </c>
      <c r="O27" s="36">
        <f t="shared" si="5"/>
        <v>0</v>
      </c>
      <c r="P27" s="30">
        <v>0</v>
      </c>
      <c r="Q27" s="68">
        <f t="shared" si="6"/>
        <v>0</v>
      </c>
      <c r="R27" s="42">
        <f t="shared" si="7"/>
        <v>0</v>
      </c>
      <c r="S27" s="43">
        <f t="shared" si="8"/>
        <v>0</v>
      </c>
    </row>
    <row r="28" spans="1:19" ht="15">
      <c r="A28" s="161"/>
      <c r="B28" s="95"/>
      <c r="C28" s="95"/>
      <c r="D28" s="28">
        <v>0</v>
      </c>
      <c r="E28" s="36">
        <f t="shared" si="0"/>
        <v>0</v>
      </c>
      <c r="F28" s="30">
        <v>0</v>
      </c>
      <c r="G28" s="36">
        <f t="shared" si="1"/>
        <v>0</v>
      </c>
      <c r="H28" s="30">
        <v>0</v>
      </c>
      <c r="I28" s="36">
        <f t="shared" si="2"/>
        <v>0</v>
      </c>
      <c r="J28" s="30">
        <v>0</v>
      </c>
      <c r="K28" s="36">
        <f t="shared" si="3"/>
        <v>0</v>
      </c>
      <c r="L28" s="30">
        <v>0</v>
      </c>
      <c r="M28" s="36">
        <f t="shared" si="4"/>
        <v>0</v>
      </c>
      <c r="N28" s="30">
        <v>0</v>
      </c>
      <c r="O28" s="36">
        <f t="shared" si="5"/>
        <v>0</v>
      </c>
      <c r="P28" s="30">
        <v>0</v>
      </c>
      <c r="Q28" s="68">
        <f t="shared" si="6"/>
        <v>0</v>
      </c>
      <c r="R28" s="42">
        <f t="shared" si="7"/>
        <v>0</v>
      </c>
      <c r="S28" s="43">
        <f t="shared" si="8"/>
        <v>0</v>
      </c>
    </row>
    <row r="29" spans="1:19" ht="15">
      <c r="A29" s="161"/>
      <c r="B29" s="95"/>
      <c r="C29" s="95"/>
      <c r="D29" s="28">
        <v>0</v>
      </c>
      <c r="E29" s="36">
        <f t="shared" si="0"/>
        <v>0</v>
      </c>
      <c r="F29" s="30">
        <v>0</v>
      </c>
      <c r="G29" s="36">
        <f t="shared" si="1"/>
        <v>0</v>
      </c>
      <c r="H29" s="30">
        <v>0</v>
      </c>
      <c r="I29" s="36">
        <f t="shared" si="2"/>
        <v>0</v>
      </c>
      <c r="J29" s="30">
        <v>0</v>
      </c>
      <c r="K29" s="36">
        <f t="shared" si="3"/>
        <v>0</v>
      </c>
      <c r="L29" s="30">
        <v>0</v>
      </c>
      <c r="M29" s="36">
        <f t="shared" si="4"/>
        <v>0</v>
      </c>
      <c r="N29" s="30">
        <v>0</v>
      </c>
      <c r="O29" s="36">
        <f t="shared" si="5"/>
        <v>0</v>
      </c>
      <c r="P29" s="30">
        <v>0</v>
      </c>
      <c r="Q29" s="68">
        <f t="shared" si="6"/>
        <v>0</v>
      </c>
      <c r="R29" s="42">
        <f t="shared" si="7"/>
        <v>0</v>
      </c>
      <c r="S29" s="43">
        <f t="shared" si="8"/>
        <v>0</v>
      </c>
    </row>
    <row r="30" spans="1:19" ht="15">
      <c r="A30" s="161"/>
      <c r="B30" s="95"/>
      <c r="C30" s="95"/>
      <c r="D30" s="28">
        <v>0</v>
      </c>
      <c r="E30" s="36">
        <f t="shared" si="0"/>
        <v>0</v>
      </c>
      <c r="F30" s="30">
        <v>0</v>
      </c>
      <c r="G30" s="36">
        <f t="shared" si="1"/>
        <v>0</v>
      </c>
      <c r="H30" s="30">
        <v>0</v>
      </c>
      <c r="I30" s="36">
        <f t="shared" si="2"/>
        <v>0</v>
      </c>
      <c r="J30" s="30">
        <v>0</v>
      </c>
      <c r="K30" s="36">
        <f t="shared" si="3"/>
        <v>0</v>
      </c>
      <c r="L30" s="30">
        <v>0</v>
      </c>
      <c r="M30" s="36">
        <f t="shared" si="4"/>
        <v>0</v>
      </c>
      <c r="N30" s="30">
        <v>0</v>
      </c>
      <c r="O30" s="36">
        <f t="shared" si="5"/>
        <v>0</v>
      </c>
      <c r="P30" s="30">
        <v>0</v>
      </c>
      <c r="Q30" s="68">
        <f t="shared" si="6"/>
        <v>0</v>
      </c>
      <c r="R30" s="42">
        <f t="shared" si="7"/>
        <v>0</v>
      </c>
      <c r="S30" s="43">
        <f t="shared" si="8"/>
        <v>0</v>
      </c>
    </row>
    <row r="31" spans="1:19" ht="15" thickBot="1">
      <c r="A31" s="162"/>
      <c r="B31" s="97"/>
      <c r="C31" s="97"/>
      <c r="D31" s="64">
        <v>0</v>
      </c>
      <c r="E31" s="65">
        <f t="shared" si="0"/>
        <v>0</v>
      </c>
      <c r="F31" s="66">
        <v>0</v>
      </c>
      <c r="G31" s="65">
        <f t="shared" si="1"/>
        <v>0</v>
      </c>
      <c r="H31" s="66">
        <v>0</v>
      </c>
      <c r="I31" s="65">
        <f t="shared" si="2"/>
        <v>0</v>
      </c>
      <c r="J31" s="66">
        <v>0</v>
      </c>
      <c r="K31" s="65">
        <f t="shared" si="3"/>
        <v>0</v>
      </c>
      <c r="L31" s="66">
        <v>0</v>
      </c>
      <c r="M31" s="65">
        <f t="shared" si="4"/>
        <v>0</v>
      </c>
      <c r="N31" s="66">
        <v>0</v>
      </c>
      <c r="O31" s="65">
        <f t="shared" si="5"/>
        <v>0</v>
      </c>
      <c r="P31" s="66">
        <v>0</v>
      </c>
      <c r="Q31" s="69">
        <f t="shared" si="6"/>
        <v>0</v>
      </c>
      <c r="R31" s="44">
        <f t="shared" si="7"/>
        <v>0</v>
      </c>
      <c r="S31" s="45">
        <f t="shared" si="8"/>
        <v>0</v>
      </c>
    </row>
    <row r="32" spans="1:19" s="18" customFormat="1" ht="15" thickBot="1">
      <c r="A32" s="163" t="s">
        <v>19</v>
      </c>
      <c r="B32" s="164"/>
      <c r="C32" s="165"/>
      <c r="D32" s="62">
        <f aca="true" t="shared" si="9" ref="D32:S32">SUM(D20:D31)</f>
        <v>0</v>
      </c>
      <c r="E32" s="62">
        <f t="shared" si="9"/>
        <v>0</v>
      </c>
      <c r="F32" s="62">
        <f t="shared" si="9"/>
        <v>12</v>
      </c>
      <c r="G32" s="62">
        <f t="shared" si="9"/>
        <v>1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2">
        <f t="shared" si="9"/>
        <v>0</v>
      </c>
      <c r="L32" s="62">
        <f t="shared" si="9"/>
        <v>0</v>
      </c>
      <c r="M32" s="62">
        <f t="shared" si="9"/>
        <v>0</v>
      </c>
      <c r="N32" s="62">
        <f t="shared" si="9"/>
        <v>0</v>
      </c>
      <c r="O32" s="62">
        <f t="shared" si="9"/>
        <v>0</v>
      </c>
      <c r="P32" s="62">
        <f t="shared" si="9"/>
        <v>0</v>
      </c>
      <c r="Q32" s="63">
        <f t="shared" si="9"/>
        <v>0</v>
      </c>
      <c r="R32" s="62">
        <f t="shared" si="9"/>
        <v>12</v>
      </c>
      <c r="S32" s="46">
        <f t="shared" si="9"/>
        <v>1</v>
      </c>
    </row>
    <row r="33" spans="1:20" ht="15">
      <c r="A33" s="33"/>
      <c r="B33" s="33"/>
      <c r="C33" s="33"/>
      <c r="T33" s="18"/>
    </row>
    <row r="34" spans="1:20" s="33" customFormat="1" ht="15">
      <c r="A34" s="83" t="s">
        <v>20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35"/>
    </row>
    <row r="35" spans="1:20" s="33" customFormat="1" ht="15">
      <c r="A35" s="84" t="s">
        <v>314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35"/>
    </row>
    <row r="36" spans="1:19" s="33" customFormat="1" ht="15">
      <c r="A36" s="34"/>
      <c r="B36" s="34"/>
      <c r="C36" s="34"/>
      <c r="R36" s="35"/>
      <c r="S36" s="35"/>
    </row>
    <row r="37" spans="1:19" s="33" customFormat="1" ht="15">
      <c r="A37" s="34"/>
      <c r="B37" s="34"/>
      <c r="C37" s="34"/>
      <c r="R37" s="35"/>
      <c r="S37" s="35"/>
    </row>
  </sheetData>
  <mergeCells count="56">
    <mergeCell ref="N14:O16"/>
    <mergeCell ref="P14:Q16"/>
    <mergeCell ref="A11:S11"/>
    <mergeCell ref="A2:S2"/>
    <mergeCell ref="E3:K3"/>
    <mergeCell ref="A4:S4"/>
    <mergeCell ref="A6:S6"/>
    <mergeCell ref="A7:S7"/>
    <mergeCell ref="K17:K19"/>
    <mergeCell ref="L17:L19"/>
    <mergeCell ref="P12:Q12"/>
    <mergeCell ref="R12:S12"/>
    <mergeCell ref="D13:S13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L12:M12"/>
    <mergeCell ref="N12:O12"/>
    <mergeCell ref="R1:S1"/>
    <mergeCell ref="A32:C32"/>
    <mergeCell ref="A34:S34"/>
    <mergeCell ref="R14:S16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N17:N19"/>
    <mergeCell ref="O17:O19"/>
    <mergeCell ref="A35:S35"/>
    <mergeCell ref="A13:C19"/>
    <mergeCell ref="A26:C26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M17:M19"/>
    <mergeCell ref="A20:C20"/>
    <mergeCell ref="J17:J19"/>
  </mergeCells>
  <printOptions/>
  <pageMargins left="0.7" right="0.7" top="0.75" bottom="0.75" header="0.3" footer="0.3"/>
  <pageSetup fitToHeight="0" fitToWidth="1" horizontalDpi="600" verticalDpi="600" orientation="landscape" paperSize="5" scale="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16">
      <selection activeCell="A29" sqref="A29:XFD29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124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125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126</v>
      </c>
      <c r="B21" s="178"/>
      <c r="C21" s="261"/>
      <c r="D21" s="31">
        <v>0</v>
      </c>
      <c r="E21" s="37">
        <f aca="true" t="shared" si="0" ref="E21:E32">D21/12</f>
        <v>0</v>
      </c>
      <c r="F21" s="32">
        <v>0</v>
      </c>
      <c r="G21" s="37">
        <f aca="true" t="shared" si="1" ref="G21:G32">F21/12</f>
        <v>0</v>
      </c>
      <c r="H21" s="32">
        <v>6</v>
      </c>
      <c r="I21" s="37">
        <f aca="true" t="shared" si="2" ref="I21:I32">H21/12</f>
        <v>0.5</v>
      </c>
      <c r="J21" s="32">
        <v>0</v>
      </c>
      <c r="K21" s="37">
        <f aca="true" t="shared" si="3" ref="K21:K32">J21/12</f>
        <v>0</v>
      </c>
      <c r="L21" s="32">
        <v>0</v>
      </c>
      <c r="M21" s="37">
        <f aca="true" t="shared" si="4" ref="M21:M32">L21/12</f>
        <v>0</v>
      </c>
      <c r="N21" s="32">
        <v>0</v>
      </c>
      <c r="O21" s="37">
        <f aca="true" t="shared" si="5" ref="O21:O32">N21/12</f>
        <v>0</v>
      </c>
      <c r="P21" s="32">
        <v>0</v>
      </c>
      <c r="Q21" s="37">
        <f aca="true" t="shared" si="6" ref="Q21:Q32">P21/12</f>
        <v>0</v>
      </c>
      <c r="R21" s="54">
        <f aca="true" t="shared" si="7" ref="R21:S32">D21+F21+H21+J21+L21+N21+P21</f>
        <v>6</v>
      </c>
      <c r="S21" s="55">
        <f t="shared" si="7"/>
        <v>0.5</v>
      </c>
    </row>
    <row r="22" spans="1:19" ht="15" thickBot="1">
      <c r="A22" s="177" t="s">
        <v>127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1</v>
      </c>
      <c r="K22" s="37">
        <f t="shared" si="3"/>
        <v>0.08333333333333333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1</v>
      </c>
      <c r="S22" s="55">
        <f t="shared" si="7"/>
        <v>0.08333333333333333</v>
      </c>
    </row>
    <row r="23" spans="1:19" ht="15" thickBot="1">
      <c r="A23" s="177" t="s">
        <v>128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1</v>
      </c>
      <c r="K23" s="37">
        <f t="shared" si="3"/>
        <v>0.08333333333333333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1</v>
      </c>
      <c r="S23" s="55">
        <f t="shared" si="7"/>
        <v>0.08333333333333333</v>
      </c>
    </row>
    <row r="24" spans="1:19" ht="15" thickBot="1">
      <c r="A24" s="177" t="s">
        <v>129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4</v>
      </c>
      <c r="Q24" s="37">
        <f t="shared" si="6"/>
        <v>0.3333333333333333</v>
      </c>
      <c r="R24" s="54">
        <f t="shared" si="7"/>
        <v>4</v>
      </c>
      <c r="S24" s="55">
        <f t="shared" si="7"/>
        <v>0.3333333333333333</v>
      </c>
    </row>
    <row r="25" spans="1:19" ht="15" thickBot="1">
      <c r="A25" s="177" t="s">
        <v>130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3</v>
      </c>
      <c r="I25" s="37">
        <f t="shared" si="2"/>
        <v>0.25</v>
      </c>
      <c r="J25" s="32">
        <v>1.5</v>
      </c>
      <c r="K25" s="37">
        <f t="shared" si="3"/>
        <v>0.125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3</v>
      </c>
      <c r="Q25" s="37">
        <f t="shared" si="6"/>
        <v>0.25</v>
      </c>
      <c r="R25" s="54">
        <f t="shared" si="7"/>
        <v>7.5</v>
      </c>
      <c r="S25" s="55">
        <f t="shared" si="7"/>
        <v>0.625</v>
      </c>
    </row>
    <row r="26" spans="1:19" ht="15" thickBot="1">
      <c r="A26" s="177" t="s">
        <v>131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2</v>
      </c>
      <c r="K26" s="37">
        <f t="shared" si="3"/>
        <v>0.16666666666666666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2</v>
      </c>
      <c r="S26" s="55">
        <f t="shared" si="7"/>
        <v>0.16666666666666666</v>
      </c>
    </row>
    <row r="27" spans="1:19" ht="15" thickBot="1">
      <c r="A27" s="177" t="s">
        <v>132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1</v>
      </c>
      <c r="K27" s="37">
        <f t="shared" si="3"/>
        <v>0.08333333333333333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1</v>
      </c>
      <c r="S27" s="55">
        <f t="shared" si="7"/>
        <v>0.08333333333333333</v>
      </c>
    </row>
    <row r="28" spans="1:19" ht="15" thickBot="1">
      <c r="A28" s="177" t="s">
        <v>133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5</v>
      </c>
      <c r="K28" s="37">
        <f t="shared" si="3"/>
        <v>0.4166666666666667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5</v>
      </c>
      <c r="S28" s="55">
        <f t="shared" si="7"/>
        <v>0.4166666666666667</v>
      </c>
    </row>
    <row r="29" spans="1:19" ht="15" thickBot="1">
      <c r="A29" s="177" t="s">
        <v>134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6</v>
      </c>
      <c r="K29" s="37">
        <f t="shared" si="3"/>
        <v>0.5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6</v>
      </c>
      <c r="S29" s="55">
        <f t="shared" si="7"/>
        <v>0.5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9"/>
      <c r="B32" s="180"/>
      <c r="C32" s="180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s="1" customFormat="1" ht="15" thickBot="1">
      <c r="A33" s="171" t="s">
        <v>19</v>
      </c>
      <c r="B33" s="172"/>
      <c r="C33" s="173"/>
      <c r="D33" s="38">
        <f aca="true" t="shared" si="8" ref="D33:S33">SUM(D20:D32)</f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15</v>
      </c>
      <c r="I33" s="38">
        <f t="shared" si="8"/>
        <v>1.25</v>
      </c>
      <c r="J33" s="38">
        <f t="shared" si="8"/>
        <v>17.5</v>
      </c>
      <c r="K33" s="38">
        <f t="shared" si="8"/>
        <v>1.4583333333333333</v>
      </c>
      <c r="L33" s="38">
        <f t="shared" si="8"/>
        <v>0</v>
      </c>
      <c r="M33" s="38">
        <f t="shared" si="8"/>
        <v>0</v>
      </c>
      <c r="N33" s="38">
        <f t="shared" si="8"/>
        <v>0</v>
      </c>
      <c r="O33" s="38">
        <f t="shared" si="8"/>
        <v>0</v>
      </c>
      <c r="P33" s="38">
        <f t="shared" si="8"/>
        <v>7</v>
      </c>
      <c r="Q33" s="53">
        <f t="shared" si="8"/>
        <v>0.5833333333333333</v>
      </c>
      <c r="R33" s="38">
        <f t="shared" si="8"/>
        <v>39.5</v>
      </c>
      <c r="S33" s="47">
        <f t="shared" si="8"/>
        <v>3.2916666666666665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4.4" customHeight="1">
      <c r="A36" s="84" t="s">
        <v>313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3:C33"/>
    <mergeCell ref="A35:S35"/>
    <mergeCell ref="A36:S3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14">
      <selection activeCell="A23" sqref="A23:XFD23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135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136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137</v>
      </c>
      <c r="B21" s="178"/>
      <c r="C21" s="261"/>
      <c r="D21" s="31">
        <v>0</v>
      </c>
      <c r="E21" s="37">
        <f aca="true" t="shared" si="0" ref="E21:E32">D21/12</f>
        <v>0</v>
      </c>
      <c r="F21" s="32">
        <v>0</v>
      </c>
      <c r="G21" s="37">
        <f aca="true" t="shared" si="1" ref="G21:G32">F21/12</f>
        <v>0</v>
      </c>
      <c r="H21" s="32">
        <v>0</v>
      </c>
      <c r="I21" s="37">
        <f aca="true" t="shared" si="2" ref="I21:I32">H21/12</f>
        <v>0</v>
      </c>
      <c r="J21" s="32">
        <v>3</v>
      </c>
      <c r="K21" s="37">
        <f aca="true" t="shared" si="3" ref="K21:K32">J21/12</f>
        <v>0.25</v>
      </c>
      <c r="L21" s="32">
        <v>0</v>
      </c>
      <c r="M21" s="37">
        <f aca="true" t="shared" si="4" ref="M21:M32">L21/12</f>
        <v>0</v>
      </c>
      <c r="N21" s="32">
        <v>0</v>
      </c>
      <c r="O21" s="37">
        <f aca="true" t="shared" si="5" ref="O21:O32">N21/12</f>
        <v>0</v>
      </c>
      <c r="P21" s="32">
        <v>0</v>
      </c>
      <c r="Q21" s="37">
        <f aca="true" t="shared" si="6" ref="Q21:Q32">P21/12</f>
        <v>0</v>
      </c>
      <c r="R21" s="54">
        <f aca="true" t="shared" si="7" ref="R21:R32">D21+F21+H21+J21+L21+N21+P21</f>
        <v>3</v>
      </c>
      <c r="S21" s="55">
        <f aca="true" t="shared" si="8" ref="S21:S32">E21+G21+I21+K21+M21+O21+Q21</f>
        <v>0.25</v>
      </c>
    </row>
    <row r="22" spans="1:19" ht="15" thickBot="1">
      <c r="A22" s="177" t="s">
        <v>138</v>
      </c>
      <c r="B22" s="178"/>
      <c r="C22" s="261"/>
      <c r="D22" s="31">
        <v>0</v>
      </c>
      <c r="E22" s="37">
        <f t="shared" si="0"/>
        <v>0</v>
      </c>
      <c r="F22" s="32">
        <v>6</v>
      </c>
      <c r="G22" s="37">
        <f t="shared" si="1"/>
        <v>0.5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6</v>
      </c>
      <c r="S22" s="55">
        <f t="shared" si="8"/>
        <v>0.5</v>
      </c>
    </row>
    <row r="23" spans="1:19" ht="15" thickBot="1">
      <c r="A23" s="177" t="s">
        <v>140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6</v>
      </c>
      <c r="Q23" s="37">
        <f t="shared" si="6"/>
        <v>0.5</v>
      </c>
      <c r="R23" s="54">
        <f t="shared" si="7"/>
        <v>6</v>
      </c>
      <c r="S23" s="55">
        <f t="shared" si="8"/>
        <v>0.5</v>
      </c>
    </row>
    <row r="24" spans="1:19" ht="15" thickBot="1">
      <c r="A24" s="177" t="s">
        <v>141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6</v>
      </c>
      <c r="K24" s="37">
        <f t="shared" si="3"/>
        <v>0.5</v>
      </c>
      <c r="L24" s="32">
        <v>0</v>
      </c>
      <c r="M24" s="37">
        <f t="shared" si="4"/>
        <v>0</v>
      </c>
      <c r="N24" s="32">
        <v>3</v>
      </c>
      <c r="O24" s="37">
        <f t="shared" si="5"/>
        <v>0.25</v>
      </c>
      <c r="P24" s="32">
        <v>0</v>
      </c>
      <c r="Q24" s="37">
        <f t="shared" si="6"/>
        <v>0</v>
      </c>
      <c r="R24" s="54">
        <f t="shared" si="7"/>
        <v>9</v>
      </c>
      <c r="S24" s="55">
        <f t="shared" si="8"/>
        <v>0.75</v>
      </c>
    </row>
    <row r="25" spans="1:19" ht="15" thickBot="1">
      <c r="A25" s="177" t="s">
        <v>341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3</v>
      </c>
      <c r="Q25" s="37">
        <f t="shared" si="6"/>
        <v>0.25</v>
      </c>
      <c r="R25" s="54">
        <f t="shared" si="7"/>
        <v>3</v>
      </c>
      <c r="S25" s="55">
        <f t="shared" si="8"/>
        <v>0.25</v>
      </c>
    </row>
    <row r="26" spans="1:19" ht="15" thickBot="1">
      <c r="A26" s="177" t="s">
        <v>342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6</v>
      </c>
      <c r="Q26" s="37">
        <f t="shared" si="6"/>
        <v>0.5</v>
      </c>
      <c r="R26" s="54">
        <f t="shared" si="7"/>
        <v>6</v>
      </c>
      <c r="S26" s="55">
        <f t="shared" si="8"/>
        <v>0.5</v>
      </c>
    </row>
    <row r="27" spans="1:19" ht="15" thickBot="1">
      <c r="A27" s="177" t="s">
        <v>139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18</v>
      </c>
      <c r="Q27" s="37">
        <f t="shared" si="6"/>
        <v>1.5</v>
      </c>
      <c r="R27" s="54">
        <f t="shared" si="7"/>
        <v>18</v>
      </c>
      <c r="S27" s="55">
        <f t="shared" si="8"/>
        <v>1.5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8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8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8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8"/>
        <v>0</v>
      </c>
    </row>
    <row r="32" spans="1:19" ht="15" thickBot="1">
      <c r="A32" s="179"/>
      <c r="B32" s="180"/>
      <c r="C32" s="180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8"/>
        <v>0</v>
      </c>
    </row>
    <row r="33" spans="1:19" s="1" customFormat="1" ht="15" thickBot="1">
      <c r="A33" s="171" t="s">
        <v>19</v>
      </c>
      <c r="B33" s="172"/>
      <c r="C33" s="173"/>
      <c r="D33" s="38">
        <f>SUM(D20:D32)</f>
        <v>0</v>
      </c>
      <c r="E33" s="38">
        <f>SUM(E20:E32)</f>
        <v>0</v>
      </c>
      <c r="F33" s="38">
        <f>SUM(F20:F32)</f>
        <v>6</v>
      </c>
      <c r="G33" s="38">
        <f>SUM(G20:G32)</f>
        <v>0.5</v>
      </c>
      <c r="H33" s="38">
        <f>SUM(H20:H32)</f>
        <v>6</v>
      </c>
      <c r="I33" s="38">
        <f>SUM(I20:I32)</f>
        <v>0.5</v>
      </c>
      <c r="J33" s="38">
        <f>SUM(J20:J32)</f>
        <v>9</v>
      </c>
      <c r="K33" s="38">
        <f>SUM(K20:K32)</f>
        <v>0.75</v>
      </c>
      <c r="L33" s="38">
        <f>SUM(L20:L32)</f>
        <v>0</v>
      </c>
      <c r="M33" s="38">
        <f>SUM(M20:M32)</f>
        <v>0</v>
      </c>
      <c r="N33" s="38">
        <f>SUM(N20:N32)</f>
        <v>3</v>
      </c>
      <c r="O33" s="38">
        <f>SUM(O20:O32)</f>
        <v>0.25</v>
      </c>
      <c r="P33" s="38">
        <f>SUM(P20:P32)</f>
        <v>33</v>
      </c>
      <c r="Q33" s="53">
        <f>SUM(Q20:Q32)</f>
        <v>2.75</v>
      </c>
      <c r="R33" s="38">
        <f>SUM(R20:R32)</f>
        <v>57</v>
      </c>
      <c r="S33" s="47">
        <f>SUM(S20:S32)</f>
        <v>4.75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4.4" customHeight="1">
      <c r="A36" s="84" t="s">
        <v>313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6:C26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33:C33"/>
    <mergeCell ref="A35:S35"/>
    <mergeCell ref="A36:S3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1">
      <selection activeCell="S35" sqref="S35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142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143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3</v>
      </c>
      <c r="Q20" s="37">
        <f>P20/12</f>
        <v>0.25</v>
      </c>
      <c r="R20" s="54">
        <f>D20+F20+H20+J20+L20+N20+P20</f>
        <v>9</v>
      </c>
      <c r="S20" s="55">
        <f>E20+G20+I20+K20+M20+O20+Q20</f>
        <v>0.75</v>
      </c>
    </row>
    <row r="21" spans="1:19" ht="15" thickBot="1">
      <c r="A21" s="177" t="s">
        <v>144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6</v>
      </c>
      <c r="I21" s="37">
        <f aca="true" t="shared" si="2" ref="I21:I33">H21/12</f>
        <v>0.5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R33">D21+F21+H21+J21+L21+N21+P21</f>
        <v>6</v>
      </c>
      <c r="S21" s="55">
        <f aca="true" t="shared" si="8" ref="S21:S33">E21+G21+I21+K21+M21+O21+Q21</f>
        <v>0.5</v>
      </c>
    </row>
    <row r="22" spans="1:19" ht="15" thickBot="1">
      <c r="A22" s="177" t="s">
        <v>145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3</v>
      </c>
      <c r="Q22" s="37">
        <f t="shared" si="6"/>
        <v>0.25</v>
      </c>
      <c r="R22" s="54">
        <f t="shared" si="7"/>
        <v>3</v>
      </c>
      <c r="S22" s="55">
        <f t="shared" si="8"/>
        <v>0.25</v>
      </c>
    </row>
    <row r="23" spans="1:19" ht="15" thickBot="1">
      <c r="A23" s="177" t="s">
        <v>146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3</v>
      </c>
      <c r="K23" s="37">
        <f t="shared" si="3"/>
        <v>0.25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3</v>
      </c>
      <c r="S23" s="55">
        <f t="shared" si="8"/>
        <v>0.25</v>
      </c>
    </row>
    <row r="24" spans="1:19" ht="15" thickBot="1">
      <c r="A24" s="177" t="s">
        <v>147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6</v>
      </c>
      <c r="Q24" s="37">
        <f t="shared" si="6"/>
        <v>0.5</v>
      </c>
      <c r="R24" s="54">
        <f t="shared" si="7"/>
        <v>6</v>
      </c>
      <c r="S24" s="55">
        <f t="shared" si="8"/>
        <v>0.5</v>
      </c>
    </row>
    <row r="25" spans="1:19" ht="15" thickBot="1">
      <c r="A25" s="177" t="s">
        <v>148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6</v>
      </c>
      <c r="O25" s="37">
        <f t="shared" si="5"/>
        <v>0.5</v>
      </c>
      <c r="P25" s="32">
        <v>0</v>
      </c>
      <c r="Q25" s="37">
        <f t="shared" si="6"/>
        <v>0</v>
      </c>
      <c r="R25" s="54">
        <f t="shared" si="7"/>
        <v>6</v>
      </c>
      <c r="S25" s="55">
        <f t="shared" si="8"/>
        <v>0.5</v>
      </c>
    </row>
    <row r="26" spans="1:19" ht="15" thickBot="1">
      <c r="A26" s="177" t="s">
        <v>149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</v>
      </c>
      <c r="Q26" s="37">
        <f t="shared" si="6"/>
        <v>0.25</v>
      </c>
      <c r="R26" s="54">
        <f t="shared" si="7"/>
        <v>3</v>
      </c>
      <c r="S26" s="55">
        <f t="shared" si="8"/>
        <v>0.25</v>
      </c>
    </row>
    <row r="27" spans="1:19" ht="15" thickBot="1">
      <c r="A27" s="177" t="s">
        <v>150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9</v>
      </c>
      <c r="K27" s="37">
        <f t="shared" si="3"/>
        <v>0.75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9</v>
      </c>
      <c r="S27" s="55">
        <f t="shared" si="8"/>
        <v>0.75</v>
      </c>
    </row>
    <row r="28" spans="1:19" ht="15" thickBot="1">
      <c r="A28" s="177" t="s">
        <v>151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3</v>
      </c>
      <c r="O28" s="37">
        <f t="shared" si="5"/>
        <v>0.25</v>
      </c>
      <c r="P28" s="32">
        <v>0</v>
      </c>
      <c r="Q28" s="37">
        <f t="shared" si="6"/>
        <v>0</v>
      </c>
      <c r="R28" s="54">
        <f t="shared" si="7"/>
        <v>3</v>
      </c>
      <c r="S28" s="55">
        <f t="shared" si="8"/>
        <v>0.25</v>
      </c>
    </row>
    <row r="29" spans="1:19" ht="15" thickBot="1">
      <c r="A29" s="177" t="s">
        <v>343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3</v>
      </c>
      <c r="Q29" s="37">
        <f t="shared" si="6"/>
        <v>0.25</v>
      </c>
      <c r="R29" s="54">
        <f t="shared" si="7"/>
        <v>3</v>
      </c>
      <c r="S29" s="55">
        <f t="shared" si="8"/>
        <v>0.25</v>
      </c>
    </row>
    <row r="30" spans="1:19" ht="15" thickBot="1">
      <c r="A30" s="177" t="s">
        <v>344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3</v>
      </c>
      <c r="Q30" s="37">
        <f t="shared" si="6"/>
        <v>0.25</v>
      </c>
      <c r="R30" s="54">
        <f t="shared" si="7"/>
        <v>3</v>
      </c>
      <c r="S30" s="55">
        <f t="shared" si="8"/>
        <v>0.25</v>
      </c>
    </row>
    <row r="31" spans="1:19" ht="15" thickBot="1">
      <c r="A31" s="177" t="s">
        <v>345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3</v>
      </c>
      <c r="Q31" s="37">
        <f t="shared" si="6"/>
        <v>0.25</v>
      </c>
      <c r="R31" s="54">
        <f t="shared" si="7"/>
        <v>3</v>
      </c>
      <c r="S31" s="55">
        <f t="shared" si="8"/>
        <v>0.25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8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8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9" ref="D34:S34">SUM(D20:D33)</f>
        <v>0</v>
      </c>
      <c r="E34" s="38">
        <f t="shared" si="9"/>
        <v>0</v>
      </c>
      <c r="F34" s="38">
        <f t="shared" si="9"/>
        <v>0</v>
      </c>
      <c r="G34" s="38">
        <f t="shared" si="9"/>
        <v>0</v>
      </c>
      <c r="H34" s="38">
        <f t="shared" si="9"/>
        <v>12</v>
      </c>
      <c r="I34" s="38">
        <f t="shared" si="9"/>
        <v>1</v>
      </c>
      <c r="J34" s="38">
        <f t="shared" si="9"/>
        <v>12</v>
      </c>
      <c r="K34" s="38">
        <f t="shared" si="9"/>
        <v>1</v>
      </c>
      <c r="L34" s="38">
        <f t="shared" si="9"/>
        <v>0</v>
      </c>
      <c r="M34" s="38">
        <f t="shared" si="9"/>
        <v>0</v>
      </c>
      <c r="N34" s="38">
        <f t="shared" si="9"/>
        <v>9</v>
      </c>
      <c r="O34" s="38">
        <f t="shared" si="9"/>
        <v>0.75</v>
      </c>
      <c r="P34" s="38">
        <f t="shared" si="9"/>
        <v>24</v>
      </c>
      <c r="Q34" s="53">
        <f t="shared" si="9"/>
        <v>2</v>
      </c>
      <c r="R34" s="38">
        <f>SUM(R20:R33)</f>
        <v>57</v>
      </c>
      <c r="S34" s="47">
        <f>SUM(S20:S33)</f>
        <v>4.75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 topLeftCell="A15">
      <selection activeCell="A27" sqref="A27:XFD27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124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154</v>
      </c>
      <c r="B20" s="263"/>
      <c r="C20" s="264"/>
      <c r="D20" s="31">
        <v>0</v>
      </c>
      <c r="E20" s="37">
        <f>D20/12</f>
        <v>0</v>
      </c>
      <c r="F20" s="32">
        <v>9</v>
      </c>
      <c r="G20" s="37">
        <f>F20/12</f>
        <v>0.75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9</v>
      </c>
      <c r="S20" s="55">
        <f>E20+G20+I20+K20+M20+O20+Q20</f>
        <v>0.75</v>
      </c>
    </row>
    <row r="21" spans="1:19" ht="15" thickBot="1">
      <c r="A21" s="177" t="s">
        <v>155</v>
      </c>
      <c r="B21" s="178"/>
      <c r="C21" s="261"/>
      <c r="D21" s="31">
        <v>0</v>
      </c>
      <c r="E21" s="37">
        <f aca="true" t="shared" si="0" ref="E21:E38">D21/12</f>
        <v>0</v>
      </c>
      <c r="F21" s="32">
        <v>0</v>
      </c>
      <c r="G21" s="37">
        <f aca="true" t="shared" si="1" ref="G21:G38">F21/12</f>
        <v>0</v>
      </c>
      <c r="H21" s="32">
        <v>6</v>
      </c>
      <c r="I21" s="37">
        <f aca="true" t="shared" si="2" ref="I21:I38">H21/12</f>
        <v>0.5</v>
      </c>
      <c r="J21" s="32">
        <v>0</v>
      </c>
      <c r="K21" s="37">
        <f aca="true" t="shared" si="3" ref="K21:K38">J21/12</f>
        <v>0</v>
      </c>
      <c r="L21" s="32">
        <v>0</v>
      </c>
      <c r="M21" s="37">
        <f aca="true" t="shared" si="4" ref="M21:M38">L21/12</f>
        <v>0</v>
      </c>
      <c r="N21" s="32">
        <v>0</v>
      </c>
      <c r="O21" s="37">
        <f aca="true" t="shared" si="5" ref="O21:O38">N21/12</f>
        <v>0</v>
      </c>
      <c r="P21" s="32">
        <v>0</v>
      </c>
      <c r="Q21" s="37">
        <f aca="true" t="shared" si="6" ref="Q21:Q38">P21/12</f>
        <v>0</v>
      </c>
      <c r="R21" s="54">
        <f aca="true" t="shared" si="7" ref="R21:R38">D21+F21+H21+J21+L21+N21+P21</f>
        <v>6</v>
      </c>
      <c r="S21" s="55">
        <f aca="true" t="shared" si="8" ref="S21:S38">E21+G21+I21+K21+M21+O21+Q21</f>
        <v>0.5</v>
      </c>
    </row>
    <row r="22" spans="1:19" ht="15" thickBot="1">
      <c r="A22" s="177" t="s">
        <v>156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6</v>
      </c>
      <c r="I22" s="37">
        <f t="shared" si="2"/>
        <v>0.5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3.5</v>
      </c>
      <c r="Q22" s="37">
        <f t="shared" si="6"/>
        <v>0.2916666666666667</v>
      </c>
      <c r="R22" s="54">
        <f t="shared" si="7"/>
        <v>9.5</v>
      </c>
      <c r="S22" s="55">
        <f t="shared" si="8"/>
        <v>0.7916666666666667</v>
      </c>
    </row>
    <row r="23" spans="1:19" ht="15" thickBot="1">
      <c r="A23" s="177" t="s">
        <v>157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6</v>
      </c>
      <c r="Q23" s="37">
        <f t="shared" si="6"/>
        <v>0.5</v>
      </c>
      <c r="R23" s="54">
        <f t="shared" si="7"/>
        <v>6</v>
      </c>
      <c r="S23" s="55">
        <f t="shared" si="8"/>
        <v>0.5</v>
      </c>
    </row>
    <row r="24" spans="1:19" ht="15" thickBot="1">
      <c r="A24" s="177" t="s">
        <v>158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7</v>
      </c>
      <c r="Q24" s="37">
        <f t="shared" si="6"/>
        <v>0.5833333333333334</v>
      </c>
      <c r="R24" s="54">
        <f t="shared" si="7"/>
        <v>7</v>
      </c>
      <c r="S24" s="55">
        <f t="shared" si="8"/>
        <v>0.5833333333333334</v>
      </c>
    </row>
    <row r="25" spans="1:19" ht="15" thickBot="1">
      <c r="A25" s="177" t="s">
        <v>159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1</v>
      </c>
      <c r="K25" s="37">
        <f t="shared" si="3"/>
        <v>0.08333333333333333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2</v>
      </c>
      <c r="Q25" s="37">
        <f t="shared" si="6"/>
        <v>0.16666666666666666</v>
      </c>
      <c r="R25" s="54">
        <f t="shared" si="7"/>
        <v>3</v>
      </c>
      <c r="S25" s="55">
        <f t="shared" si="8"/>
        <v>0.25</v>
      </c>
    </row>
    <row r="26" spans="1:19" ht="15" thickBot="1">
      <c r="A26" s="177" t="s">
        <v>160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6</v>
      </c>
      <c r="Q26" s="37">
        <f t="shared" si="6"/>
        <v>0.5</v>
      </c>
      <c r="R26" s="54">
        <f t="shared" si="7"/>
        <v>6</v>
      </c>
      <c r="S26" s="55">
        <f t="shared" si="8"/>
        <v>0.5</v>
      </c>
    </row>
    <row r="27" spans="1:19" ht="15" thickBot="1">
      <c r="A27" s="177" t="s">
        <v>161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3</v>
      </c>
      <c r="K27" s="37">
        <f t="shared" si="3"/>
        <v>0.25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3</v>
      </c>
      <c r="S27" s="55">
        <f t="shared" si="8"/>
        <v>0.25</v>
      </c>
    </row>
    <row r="28" spans="1:19" ht="15" thickBot="1">
      <c r="A28" t="s">
        <v>346</v>
      </c>
      <c r="B28" s="78"/>
      <c r="C28" s="78"/>
      <c r="D28" s="31">
        <v>0</v>
      </c>
      <c r="E28" s="37">
        <f aca="true" t="shared" si="9" ref="E28">D28/12</f>
        <v>0</v>
      </c>
      <c r="F28" s="32">
        <v>0</v>
      </c>
      <c r="G28" s="37">
        <f aca="true" t="shared" si="10" ref="G28">F28/12</f>
        <v>0</v>
      </c>
      <c r="H28" s="32">
        <v>0</v>
      </c>
      <c r="I28" s="37">
        <f aca="true" t="shared" si="11" ref="I28">H28/12</f>
        <v>0</v>
      </c>
      <c r="J28" s="32">
        <v>0</v>
      </c>
      <c r="K28" s="37">
        <f aca="true" t="shared" si="12" ref="K28">J28/12</f>
        <v>0</v>
      </c>
      <c r="L28" s="32">
        <v>0</v>
      </c>
      <c r="M28" s="37">
        <f aca="true" t="shared" si="13" ref="M28">L28/12</f>
        <v>0</v>
      </c>
      <c r="N28" s="32">
        <v>0</v>
      </c>
      <c r="O28" s="37">
        <f aca="true" t="shared" si="14" ref="O28">N28/12</f>
        <v>0</v>
      </c>
      <c r="P28" s="32">
        <v>3.5</v>
      </c>
      <c r="Q28" s="37">
        <f aca="true" t="shared" si="15" ref="Q28">P28/12</f>
        <v>0.2916666666666667</v>
      </c>
      <c r="R28" s="54">
        <f t="shared" si="7"/>
        <v>3.5</v>
      </c>
      <c r="S28" s="55">
        <f aca="true" t="shared" si="16" ref="S28">E28+G28+I28+K28+M28+O28+Q28</f>
        <v>0.2916666666666667</v>
      </c>
    </row>
    <row r="29" spans="1:19" ht="15" thickBot="1">
      <c r="A29" s="177" t="s">
        <v>162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3</v>
      </c>
      <c r="K29" s="37">
        <f t="shared" si="3"/>
        <v>0.25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2</v>
      </c>
      <c r="Q29" s="37">
        <f t="shared" si="6"/>
        <v>0.16666666666666666</v>
      </c>
      <c r="R29" s="54">
        <f t="shared" si="7"/>
        <v>5</v>
      </c>
      <c r="S29" s="55">
        <f t="shared" si="8"/>
        <v>0.41666666666666663</v>
      </c>
    </row>
    <row r="30" spans="1:19" ht="15" thickBot="1">
      <c r="A30" s="177" t="s">
        <v>163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1</v>
      </c>
      <c r="K30" s="37">
        <f t="shared" si="3"/>
        <v>0.08333333333333333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8</v>
      </c>
      <c r="Q30" s="37">
        <f t="shared" si="6"/>
        <v>0.6666666666666666</v>
      </c>
      <c r="R30" s="54">
        <f t="shared" si="7"/>
        <v>9</v>
      </c>
      <c r="S30" s="55">
        <f t="shared" si="8"/>
        <v>0.75</v>
      </c>
    </row>
    <row r="31" spans="1:19" ht="15" thickBot="1">
      <c r="A31" s="177" t="s">
        <v>164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1</v>
      </c>
      <c r="M31" s="37">
        <f t="shared" si="4"/>
        <v>0.08333333333333333</v>
      </c>
      <c r="N31" s="32">
        <v>0</v>
      </c>
      <c r="O31" s="37">
        <f t="shared" si="5"/>
        <v>0</v>
      </c>
      <c r="P31" s="32">
        <v>2</v>
      </c>
      <c r="Q31" s="37">
        <f t="shared" si="6"/>
        <v>0.16666666666666666</v>
      </c>
      <c r="R31" s="54">
        <f t="shared" si="7"/>
        <v>3</v>
      </c>
      <c r="S31" s="55">
        <f t="shared" si="8"/>
        <v>0.25</v>
      </c>
    </row>
    <row r="32" spans="1:19" ht="15" thickBot="1">
      <c r="A32" t="s">
        <v>347</v>
      </c>
      <c r="B32" s="78"/>
      <c r="C32" s="78"/>
      <c r="D32" s="31">
        <v>0</v>
      </c>
      <c r="E32" s="37">
        <f aca="true" t="shared" si="17" ref="E32">D32/12</f>
        <v>0</v>
      </c>
      <c r="F32" s="32">
        <v>0</v>
      </c>
      <c r="G32" s="37">
        <f aca="true" t="shared" si="18" ref="G32">F32/12</f>
        <v>0</v>
      </c>
      <c r="H32" s="32">
        <v>0</v>
      </c>
      <c r="I32" s="37">
        <f aca="true" t="shared" si="19" ref="I32">H32/12</f>
        <v>0</v>
      </c>
      <c r="J32" s="32">
        <v>0</v>
      </c>
      <c r="K32" s="37">
        <f aca="true" t="shared" si="20" ref="K32">J32/12</f>
        <v>0</v>
      </c>
      <c r="L32" s="32">
        <v>0</v>
      </c>
      <c r="M32" s="37">
        <f aca="true" t="shared" si="21" ref="M32">L32/12</f>
        <v>0</v>
      </c>
      <c r="N32" s="32">
        <v>0</v>
      </c>
      <c r="O32" s="37">
        <f aca="true" t="shared" si="22" ref="O32">N32/12</f>
        <v>0</v>
      </c>
      <c r="P32" s="32">
        <v>1</v>
      </c>
      <c r="Q32" s="37">
        <f aca="true" t="shared" si="23" ref="Q32">P32/12</f>
        <v>0.08333333333333333</v>
      </c>
      <c r="R32" s="54">
        <f t="shared" si="7"/>
        <v>1</v>
      </c>
      <c r="S32" s="55">
        <f aca="true" t="shared" si="24" ref="S32">E32+G32+I32+K32+M32+O32+Q32</f>
        <v>0.08333333333333333</v>
      </c>
    </row>
    <row r="33" spans="1:19" ht="15" thickBot="1">
      <c r="A33" t="s">
        <v>348</v>
      </c>
      <c r="B33" s="78"/>
      <c r="C33" s="78"/>
      <c r="D33" s="31">
        <v>0</v>
      </c>
      <c r="E33" s="37">
        <f aca="true" t="shared" si="25" ref="E33">D33/12</f>
        <v>0</v>
      </c>
      <c r="F33" s="32">
        <v>0</v>
      </c>
      <c r="G33" s="37">
        <f aca="true" t="shared" si="26" ref="G33">F33/12</f>
        <v>0</v>
      </c>
      <c r="H33" s="32">
        <v>0</v>
      </c>
      <c r="I33" s="37">
        <f aca="true" t="shared" si="27" ref="I33">H33/12</f>
        <v>0</v>
      </c>
      <c r="J33" s="32">
        <v>0</v>
      </c>
      <c r="K33" s="37">
        <f aca="true" t="shared" si="28" ref="K33">J33/12</f>
        <v>0</v>
      </c>
      <c r="L33" s="32">
        <v>0</v>
      </c>
      <c r="M33" s="37">
        <f aca="true" t="shared" si="29" ref="M33">L33/12</f>
        <v>0</v>
      </c>
      <c r="N33" s="32">
        <v>0</v>
      </c>
      <c r="O33" s="37">
        <f aca="true" t="shared" si="30" ref="O33">N33/12</f>
        <v>0</v>
      </c>
      <c r="P33" s="32">
        <v>0.5</v>
      </c>
      <c r="Q33" s="37">
        <f aca="true" t="shared" si="31" ref="Q33">P33/12</f>
        <v>0.041666666666666664</v>
      </c>
      <c r="R33" s="54">
        <f t="shared" si="7"/>
        <v>0.5</v>
      </c>
      <c r="S33" s="55">
        <f aca="true" t="shared" si="32" ref="S33">E33+G33+I33+K33+M33+O33+Q33</f>
        <v>0.041666666666666664</v>
      </c>
    </row>
    <row r="34" spans="1:19" ht="15" thickBot="1">
      <c r="A34" t="s">
        <v>349</v>
      </c>
      <c r="B34" s="78"/>
      <c r="C34" s="78"/>
      <c r="D34" s="31">
        <v>0</v>
      </c>
      <c r="E34" s="37">
        <f aca="true" t="shared" si="33" ref="E34">D34/12</f>
        <v>0</v>
      </c>
      <c r="F34" s="32">
        <v>0</v>
      </c>
      <c r="G34" s="37">
        <f aca="true" t="shared" si="34" ref="G34">F34/12</f>
        <v>0</v>
      </c>
      <c r="H34" s="32">
        <v>0</v>
      </c>
      <c r="I34" s="37">
        <f aca="true" t="shared" si="35" ref="I34">H34/12</f>
        <v>0</v>
      </c>
      <c r="J34" s="32">
        <v>0</v>
      </c>
      <c r="K34" s="37">
        <f aca="true" t="shared" si="36" ref="K34">J34/12</f>
        <v>0</v>
      </c>
      <c r="L34" s="32">
        <v>0</v>
      </c>
      <c r="M34" s="37">
        <f aca="true" t="shared" si="37" ref="M34">L34/12</f>
        <v>0</v>
      </c>
      <c r="N34" s="32">
        <v>0</v>
      </c>
      <c r="O34" s="37">
        <f aca="true" t="shared" si="38" ref="O34">N34/12</f>
        <v>0</v>
      </c>
      <c r="P34" s="32">
        <v>1</v>
      </c>
      <c r="Q34" s="37">
        <f aca="true" t="shared" si="39" ref="Q34">P34/12</f>
        <v>0.08333333333333333</v>
      </c>
      <c r="R34" s="54">
        <f t="shared" si="7"/>
        <v>1</v>
      </c>
      <c r="S34" s="55">
        <f aca="true" t="shared" si="40" ref="S34">E34+G34+I34+K34+M34+O34+Q34</f>
        <v>0.08333333333333333</v>
      </c>
    </row>
    <row r="35" spans="1:19" ht="15" thickBot="1">
      <c r="A35" t="s">
        <v>350</v>
      </c>
      <c r="B35" s="78"/>
      <c r="C35" s="78"/>
      <c r="D35" s="31">
        <v>0</v>
      </c>
      <c r="E35" s="37">
        <f aca="true" t="shared" si="41" ref="E35">D35/12</f>
        <v>0</v>
      </c>
      <c r="F35" s="32">
        <v>0</v>
      </c>
      <c r="G35" s="37">
        <f aca="true" t="shared" si="42" ref="G35">F35/12</f>
        <v>0</v>
      </c>
      <c r="H35" s="32">
        <v>0</v>
      </c>
      <c r="I35" s="37">
        <f aca="true" t="shared" si="43" ref="I35">H35/12</f>
        <v>0</v>
      </c>
      <c r="J35" s="32">
        <v>0</v>
      </c>
      <c r="K35" s="37">
        <f aca="true" t="shared" si="44" ref="K35">J35/12</f>
        <v>0</v>
      </c>
      <c r="L35" s="32">
        <v>0</v>
      </c>
      <c r="M35" s="37">
        <f aca="true" t="shared" si="45" ref="M35">L35/12</f>
        <v>0</v>
      </c>
      <c r="N35" s="32">
        <v>0</v>
      </c>
      <c r="O35" s="37">
        <f aca="true" t="shared" si="46" ref="O35">N35/12</f>
        <v>0</v>
      </c>
      <c r="P35" s="32">
        <v>5</v>
      </c>
      <c r="Q35" s="37">
        <f aca="true" t="shared" si="47" ref="Q35">P35/12</f>
        <v>0.4166666666666667</v>
      </c>
      <c r="R35" s="54">
        <f t="shared" si="7"/>
        <v>5</v>
      </c>
      <c r="S35" s="55">
        <f aca="true" t="shared" si="48" ref="S35">E35+G35+I35+K35+M35+O35+Q35</f>
        <v>0.4166666666666667</v>
      </c>
    </row>
    <row r="36" spans="1:19" ht="15" thickBot="1">
      <c r="A36" t="s">
        <v>351</v>
      </c>
      <c r="B36" s="78"/>
      <c r="C36" s="78"/>
      <c r="D36" s="31">
        <v>0</v>
      </c>
      <c r="E36" s="37">
        <f aca="true" t="shared" si="49" ref="E36">D36/12</f>
        <v>0</v>
      </c>
      <c r="F36" s="32">
        <v>0</v>
      </c>
      <c r="G36" s="37">
        <f aca="true" t="shared" si="50" ref="G36">F36/12</f>
        <v>0</v>
      </c>
      <c r="H36" s="32">
        <v>0</v>
      </c>
      <c r="I36" s="37">
        <f aca="true" t="shared" si="51" ref="I36">H36/12</f>
        <v>0</v>
      </c>
      <c r="J36" s="32">
        <v>0</v>
      </c>
      <c r="K36" s="37">
        <f aca="true" t="shared" si="52" ref="K36">J36/12</f>
        <v>0</v>
      </c>
      <c r="L36" s="32">
        <v>0</v>
      </c>
      <c r="M36" s="37">
        <f aca="true" t="shared" si="53" ref="M36">L36/12</f>
        <v>0</v>
      </c>
      <c r="N36" s="32">
        <v>0</v>
      </c>
      <c r="O36" s="37">
        <f aca="true" t="shared" si="54" ref="O36">N36/12</f>
        <v>0</v>
      </c>
      <c r="P36" s="32">
        <v>2</v>
      </c>
      <c r="Q36" s="37">
        <f aca="true" t="shared" si="55" ref="Q36">P36/12</f>
        <v>0.16666666666666666</v>
      </c>
      <c r="R36" s="54">
        <f t="shared" si="7"/>
        <v>2</v>
      </c>
      <c r="S36" s="55">
        <f aca="true" t="shared" si="56" ref="S36">E36+G36+I36+K36+M36+O36+Q36</f>
        <v>0.16666666666666666</v>
      </c>
    </row>
    <row r="37" spans="1:19" ht="15" thickBot="1">
      <c r="A37" s="177" t="s">
        <v>165</v>
      </c>
      <c r="B37" s="178"/>
      <c r="C37" s="178"/>
      <c r="D37" s="31">
        <v>0</v>
      </c>
      <c r="E37" s="37">
        <f t="shared" si="0"/>
        <v>0</v>
      </c>
      <c r="F37" s="32">
        <v>0</v>
      </c>
      <c r="G37" s="37">
        <f t="shared" si="1"/>
        <v>0</v>
      </c>
      <c r="H37" s="32">
        <v>0</v>
      </c>
      <c r="I37" s="37">
        <f t="shared" si="2"/>
        <v>0</v>
      </c>
      <c r="J37" s="32">
        <v>0</v>
      </c>
      <c r="K37" s="37">
        <f t="shared" si="3"/>
        <v>0</v>
      </c>
      <c r="L37" s="32">
        <v>0</v>
      </c>
      <c r="M37" s="37">
        <f t="shared" si="4"/>
        <v>0</v>
      </c>
      <c r="N37" s="32">
        <v>0</v>
      </c>
      <c r="O37" s="37">
        <f t="shared" si="5"/>
        <v>0</v>
      </c>
      <c r="P37" s="32">
        <v>10</v>
      </c>
      <c r="Q37" s="37">
        <f t="shared" si="6"/>
        <v>0.8333333333333334</v>
      </c>
      <c r="R37" s="54">
        <f t="shared" si="7"/>
        <v>10</v>
      </c>
      <c r="S37" s="55">
        <f t="shared" si="8"/>
        <v>0.8333333333333334</v>
      </c>
    </row>
    <row r="38" spans="1:19" ht="15" thickBot="1">
      <c r="A38" s="179" t="s">
        <v>166</v>
      </c>
      <c r="B38" s="180"/>
      <c r="C38" s="180"/>
      <c r="D38" s="31">
        <v>0</v>
      </c>
      <c r="E38" s="37">
        <f t="shared" si="0"/>
        <v>0</v>
      </c>
      <c r="F38" s="32">
        <v>0</v>
      </c>
      <c r="G38" s="37">
        <f t="shared" si="1"/>
        <v>0</v>
      </c>
      <c r="H38" s="32">
        <v>0</v>
      </c>
      <c r="I38" s="37">
        <f t="shared" si="2"/>
        <v>0</v>
      </c>
      <c r="J38" s="32">
        <v>0</v>
      </c>
      <c r="K38" s="37">
        <f t="shared" si="3"/>
        <v>0</v>
      </c>
      <c r="L38" s="32">
        <v>0</v>
      </c>
      <c r="M38" s="37">
        <f t="shared" si="4"/>
        <v>0</v>
      </c>
      <c r="N38" s="32">
        <v>0</v>
      </c>
      <c r="O38" s="37">
        <f t="shared" si="5"/>
        <v>0</v>
      </c>
      <c r="P38" s="32">
        <v>2</v>
      </c>
      <c r="Q38" s="37">
        <f t="shared" si="6"/>
        <v>0.16666666666666666</v>
      </c>
      <c r="R38" s="54">
        <f t="shared" si="7"/>
        <v>2</v>
      </c>
      <c r="S38" s="55">
        <f t="shared" si="8"/>
        <v>0.16666666666666666</v>
      </c>
    </row>
    <row r="39" spans="1:19" s="1" customFormat="1" ht="15" thickBot="1">
      <c r="A39" s="171" t="s">
        <v>19</v>
      </c>
      <c r="B39" s="172"/>
      <c r="C39" s="173"/>
      <c r="D39" s="38">
        <f>SUM(D20:D38)</f>
        <v>0</v>
      </c>
      <c r="E39" s="38">
        <f>SUM(E20:E38)</f>
        <v>0</v>
      </c>
      <c r="F39" s="38">
        <f>SUM(F20:F38)</f>
        <v>9</v>
      </c>
      <c r="G39" s="38">
        <f>SUM(G20:G38)</f>
        <v>0.75</v>
      </c>
      <c r="H39" s="38">
        <f>SUM(H20:H38)</f>
        <v>12</v>
      </c>
      <c r="I39" s="38">
        <f>SUM(I20:I38)</f>
        <v>1</v>
      </c>
      <c r="J39" s="38">
        <f>SUM(J20:J38)</f>
        <v>8</v>
      </c>
      <c r="K39" s="38">
        <f>SUM(K20:K38)</f>
        <v>0.6666666666666666</v>
      </c>
      <c r="L39" s="38">
        <f>SUM(L20:L38)</f>
        <v>1</v>
      </c>
      <c r="M39" s="38">
        <f>SUM(M20:M38)</f>
        <v>0.08333333333333333</v>
      </c>
      <c r="N39" s="38">
        <f>SUM(N20:N38)</f>
        <v>0</v>
      </c>
      <c r="O39" s="38">
        <f>SUM(O20:O38)</f>
        <v>0</v>
      </c>
      <c r="P39" s="38">
        <f>SUM(P20:P38)</f>
        <v>61.5</v>
      </c>
      <c r="Q39" s="53">
        <f>SUM(Q20:Q38)</f>
        <v>5.125</v>
      </c>
      <c r="R39" s="38">
        <f>SUM(R20:R38)</f>
        <v>91.5</v>
      </c>
      <c r="S39" s="47">
        <f>SUM(S20:S38)</f>
        <v>7.625000000000001</v>
      </c>
    </row>
    <row r="40" spans="1:20" ht="15">
      <c r="A40" s="12"/>
      <c r="B40" s="12"/>
      <c r="C40" s="12"/>
      <c r="T40" s="1"/>
    </row>
    <row r="41" spans="1:20" ht="15">
      <c r="A41" s="242" t="s">
        <v>20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"/>
    </row>
    <row r="42" spans="1:20" ht="14.4" customHeight="1">
      <c r="A42" s="84" t="s">
        <v>313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1"/>
    </row>
    <row r="43" spans="1:3" ht="15">
      <c r="A43" s="13"/>
      <c r="B43" s="14"/>
      <c r="C43" s="14"/>
    </row>
    <row r="44" spans="1:19" s="12" customFormat="1" ht="15">
      <c r="A44" s="14"/>
      <c r="B44" s="14"/>
      <c r="C44" s="14"/>
      <c r="R44" s="15"/>
      <c r="S44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9:C39"/>
    <mergeCell ref="A41:S41"/>
    <mergeCell ref="A42:S42"/>
    <mergeCell ref="A27:C27"/>
    <mergeCell ref="A29:C29"/>
    <mergeCell ref="A30:C30"/>
    <mergeCell ref="A31:C31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13">
      <selection activeCell="P26" sqref="P26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56</v>
      </c>
      <c r="C8" s="6"/>
    </row>
    <row r="9" spans="1:3" s="1" customFormat="1" ht="15" thickBot="1">
      <c r="A9" s="7" t="s">
        <v>5</v>
      </c>
      <c r="B9" s="8" t="s">
        <v>153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167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3</v>
      </c>
      <c r="Q20" s="37">
        <f>P20/12</f>
        <v>0.25</v>
      </c>
      <c r="R20" s="54">
        <f>D20+F20+H20+J20+L20+N20+P20</f>
        <v>9</v>
      </c>
      <c r="S20" s="55">
        <f>E20+G20+I20+K20+M20+O20+Q20</f>
        <v>0.75</v>
      </c>
    </row>
    <row r="21" spans="1:19" ht="15" thickBot="1">
      <c r="A21" s="177" t="s">
        <v>168</v>
      </c>
      <c r="B21" s="178"/>
      <c r="C21" s="261"/>
      <c r="D21" s="31">
        <v>0</v>
      </c>
      <c r="E21" s="37">
        <f aca="true" t="shared" si="0" ref="E21:E39">D21/12</f>
        <v>0</v>
      </c>
      <c r="F21" s="32">
        <v>0</v>
      </c>
      <c r="G21" s="37">
        <f aca="true" t="shared" si="1" ref="G21:G39">F21/12</f>
        <v>0</v>
      </c>
      <c r="H21" s="32">
        <v>9</v>
      </c>
      <c r="I21" s="37">
        <f aca="true" t="shared" si="2" ref="I21:I39">H21/12</f>
        <v>0.75</v>
      </c>
      <c r="J21" s="32">
        <v>0</v>
      </c>
      <c r="K21" s="37">
        <f aca="true" t="shared" si="3" ref="K21:K39">J21/12</f>
        <v>0</v>
      </c>
      <c r="L21" s="32">
        <v>0</v>
      </c>
      <c r="M21" s="37">
        <f aca="true" t="shared" si="4" ref="M21:M39">L21/12</f>
        <v>0</v>
      </c>
      <c r="N21" s="32">
        <v>0</v>
      </c>
      <c r="O21" s="37">
        <f aca="true" t="shared" si="5" ref="O21:O39">N21/12</f>
        <v>0</v>
      </c>
      <c r="P21" s="32">
        <v>0</v>
      </c>
      <c r="Q21" s="37">
        <f aca="true" t="shared" si="6" ref="Q21:Q39">P21/12</f>
        <v>0</v>
      </c>
      <c r="R21" s="54">
        <f aca="true" t="shared" si="7" ref="R21:S39">D21+F21+H21+J21+L21+N21+P21</f>
        <v>9</v>
      </c>
      <c r="S21" s="55">
        <f t="shared" si="7"/>
        <v>0.75</v>
      </c>
    </row>
    <row r="22" spans="1:19" ht="15" thickBot="1">
      <c r="A22" s="177" t="s">
        <v>169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9</v>
      </c>
      <c r="I22" s="37">
        <f t="shared" si="2"/>
        <v>0.75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9</v>
      </c>
      <c r="S22" s="55">
        <f t="shared" si="7"/>
        <v>0.75</v>
      </c>
    </row>
    <row r="23" spans="1:19" ht="15" thickBot="1">
      <c r="A23" s="177" t="s">
        <v>170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1</v>
      </c>
      <c r="Q23" s="37">
        <f t="shared" si="6"/>
        <v>0.08333333333333333</v>
      </c>
      <c r="R23" s="54">
        <f t="shared" si="7"/>
        <v>1</v>
      </c>
      <c r="S23" s="55">
        <f t="shared" si="7"/>
        <v>0.08333333333333333</v>
      </c>
    </row>
    <row r="24" spans="1:19" ht="15" thickBot="1">
      <c r="A24" s="177" t="s">
        <v>171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1</v>
      </c>
      <c r="K24" s="37">
        <f t="shared" si="3"/>
        <v>0.08333333333333333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3</v>
      </c>
      <c r="Q24" s="37">
        <f t="shared" si="6"/>
        <v>0.25</v>
      </c>
      <c r="R24" s="54">
        <f t="shared" si="7"/>
        <v>4</v>
      </c>
      <c r="S24" s="55">
        <f t="shared" si="7"/>
        <v>0.3333333333333333</v>
      </c>
    </row>
    <row r="25" spans="1:19" ht="15" thickBot="1">
      <c r="A25" t="s">
        <v>352</v>
      </c>
      <c r="B25" s="78"/>
      <c r="C25" s="78"/>
      <c r="D25" s="31">
        <v>0</v>
      </c>
      <c r="E25" s="37">
        <f aca="true" t="shared" si="8" ref="E25">D25/12</f>
        <v>0</v>
      </c>
      <c r="F25" s="32">
        <v>0</v>
      </c>
      <c r="G25" s="37">
        <f aca="true" t="shared" si="9" ref="G25">F25/12</f>
        <v>0</v>
      </c>
      <c r="H25" s="32">
        <v>0</v>
      </c>
      <c r="I25" s="37">
        <f aca="true" t="shared" si="10" ref="I25">H25/12</f>
        <v>0</v>
      </c>
      <c r="J25" s="32">
        <v>0</v>
      </c>
      <c r="K25" s="37">
        <f aca="true" t="shared" si="11" ref="K25">J25/12</f>
        <v>0</v>
      </c>
      <c r="L25" s="32">
        <v>0</v>
      </c>
      <c r="M25" s="37">
        <f aca="true" t="shared" si="12" ref="M25">L25/12</f>
        <v>0</v>
      </c>
      <c r="N25" s="32">
        <v>0</v>
      </c>
      <c r="O25" s="37">
        <f aca="true" t="shared" si="13" ref="O25">N25/12</f>
        <v>0</v>
      </c>
      <c r="P25" s="32">
        <v>1</v>
      </c>
      <c r="Q25" s="37">
        <f aca="true" t="shared" si="14" ref="Q25">P25/12</f>
        <v>0.08333333333333333</v>
      </c>
      <c r="R25" s="54">
        <f aca="true" t="shared" si="15" ref="R25">D25+F25+H25+J25+L25+N25+P25</f>
        <v>1</v>
      </c>
      <c r="S25" s="55">
        <f aca="true" t="shared" si="16" ref="S25">E25+G25+I25+K25+M25+O25+Q25</f>
        <v>0.08333333333333333</v>
      </c>
    </row>
    <row r="26" spans="1:19" ht="15" thickBot="1">
      <c r="A26" s="177" t="s">
        <v>172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3</v>
      </c>
      <c r="K26" s="37">
        <f t="shared" si="3"/>
        <v>0.25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1</v>
      </c>
      <c r="Q26" s="37">
        <f t="shared" si="6"/>
        <v>0.08333333333333333</v>
      </c>
      <c r="R26" s="54">
        <f t="shared" si="7"/>
        <v>4</v>
      </c>
      <c r="S26" s="55">
        <f t="shared" si="7"/>
        <v>0.3333333333333333</v>
      </c>
    </row>
    <row r="27" spans="1:19" ht="15" thickBot="1">
      <c r="A27" s="177" t="s">
        <v>173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3</v>
      </c>
      <c r="K27" s="37">
        <f t="shared" si="3"/>
        <v>0.25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1</v>
      </c>
      <c r="Q27" s="37">
        <f t="shared" si="6"/>
        <v>0.08333333333333333</v>
      </c>
      <c r="R27" s="54">
        <f t="shared" si="7"/>
        <v>4</v>
      </c>
      <c r="S27" s="55">
        <f t="shared" si="7"/>
        <v>0.3333333333333333</v>
      </c>
    </row>
    <row r="28" spans="1:19" ht="15" thickBot="1">
      <c r="A28" s="177" t="s">
        <v>174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1</v>
      </c>
      <c r="K28" s="37">
        <f t="shared" si="3"/>
        <v>0.08333333333333333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5.5</v>
      </c>
      <c r="Q28" s="37">
        <f t="shared" si="6"/>
        <v>0.4583333333333333</v>
      </c>
      <c r="R28" s="54">
        <f t="shared" si="7"/>
        <v>6.5</v>
      </c>
      <c r="S28" s="55">
        <f t="shared" si="7"/>
        <v>0.5416666666666666</v>
      </c>
    </row>
    <row r="29" spans="1:19" ht="15" thickBot="1">
      <c r="A29" s="177" t="s">
        <v>175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0.5</v>
      </c>
      <c r="K29" s="37">
        <f t="shared" si="3"/>
        <v>0.041666666666666664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7</v>
      </c>
      <c r="Q29" s="37">
        <f t="shared" si="6"/>
        <v>0.5833333333333334</v>
      </c>
      <c r="R29" s="54">
        <f t="shared" si="7"/>
        <v>7.5</v>
      </c>
      <c r="S29" s="55">
        <f t="shared" si="7"/>
        <v>0.625</v>
      </c>
    </row>
    <row r="30" spans="1:19" ht="15" thickBot="1">
      <c r="A30" s="177" t="s">
        <v>176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1</v>
      </c>
      <c r="K30" s="37">
        <f t="shared" si="3"/>
        <v>0.08333333333333333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1</v>
      </c>
      <c r="S30" s="55">
        <f t="shared" si="7"/>
        <v>0.08333333333333333</v>
      </c>
    </row>
    <row r="31" spans="1:19" ht="15" thickBot="1">
      <c r="A31" s="177" t="s">
        <v>177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1</v>
      </c>
      <c r="Q31" s="37">
        <f t="shared" si="6"/>
        <v>0.08333333333333333</v>
      </c>
      <c r="R31" s="54">
        <f t="shared" si="7"/>
        <v>1</v>
      </c>
      <c r="S31" s="55">
        <f t="shared" si="7"/>
        <v>0.08333333333333333</v>
      </c>
    </row>
    <row r="32" spans="1:19" ht="15" thickBot="1">
      <c r="A32" t="s">
        <v>353</v>
      </c>
      <c r="B32" s="78"/>
      <c r="C32" s="78"/>
      <c r="D32" s="31">
        <v>0</v>
      </c>
      <c r="E32" s="37">
        <f aca="true" t="shared" si="17" ref="E32">D32/12</f>
        <v>0</v>
      </c>
      <c r="F32" s="32">
        <v>0</v>
      </c>
      <c r="G32" s="37">
        <f aca="true" t="shared" si="18" ref="G32">F32/12</f>
        <v>0</v>
      </c>
      <c r="H32" s="32">
        <v>0</v>
      </c>
      <c r="I32" s="37">
        <f aca="true" t="shared" si="19" ref="I32">H32/12</f>
        <v>0</v>
      </c>
      <c r="J32" s="32">
        <v>0</v>
      </c>
      <c r="K32" s="37">
        <f aca="true" t="shared" si="20" ref="K32">J32/12</f>
        <v>0</v>
      </c>
      <c r="L32" s="32">
        <v>0</v>
      </c>
      <c r="M32" s="37">
        <f aca="true" t="shared" si="21" ref="M32">L32/12</f>
        <v>0</v>
      </c>
      <c r="N32" s="32">
        <v>0</v>
      </c>
      <c r="O32" s="37">
        <f aca="true" t="shared" si="22" ref="O32">N32/12</f>
        <v>0</v>
      </c>
      <c r="P32" s="32">
        <v>1</v>
      </c>
      <c r="Q32" s="37">
        <f aca="true" t="shared" si="23" ref="Q32">P32/12</f>
        <v>0.08333333333333333</v>
      </c>
      <c r="R32" s="54">
        <f aca="true" t="shared" si="24" ref="R32">D32+F32+H32+J32+L32+N32+P32</f>
        <v>1</v>
      </c>
      <c r="S32" s="55">
        <f aca="true" t="shared" si="25" ref="S32">E32+G32+I32+K32+M32+O32+Q32</f>
        <v>0.08333333333333333</v>
      </c>
    </row>
    <row r="33" spans="1:19" ht="15" thickBot="1">
      <c r="A33" s="177" t="s">
        <v>178</v>
      </c>
      <c r="B33" s="178"/>
      <c r="C33" s="178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3</v>
      </c>
      <c r="K33" s="37">
        <f t="shared" si="3"/>
        <v>0.25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1.5</v>
      </c>
      <c r="Q33" s="37">
        <f t="shared" si="6"/>
        <v>0.125</v>
      </c>
      <c r="R33" s="54">
        <f t="shared" si="7"/>
        <v>4.5</v>
      </c>
      <c r="S33" s="55">
        <f t="shared" si="7"/>
        <v>0.375</v>
      </c>
    </row>
    <row r="34" spans="1:19" ht="15" thickBot="1">
      <c r="A34" t="s">
        <v>354</v>
      </c>
      <c r="B34" s="78"/>
      <c r="C34" s="78"/>
      <c r="D34" s="31">
        <v>0</v>
      </c>
      <c r="E34" s="37">
        <f aca="true" t="shared" si="26" ref="E34">D34/12</f>
        <v>0</v>
      </c>
      <c r="F34" s="32">
        <v>0</v>
      </c>
      <c r="G34" s="37">
        <f aca="true" t="shared" si="27" ref="G34">F34/12</f>
        <v>0</v>
      </c>
      <c r="H34" s="32">
        <v>0</v>
      </c>
      <c r="I34" s="37">
        <f aca="true" t="shared" si="28" ref="I34">H34/12</f>
        <v>0</v>
      </c>
      <c r="J34" s="32">
        <v>0</v>
      </c>
      <c r="K34" s="37">
        <f aca="true" t="shared" si="29" ref="K34">J34/12</f>
        <v>0</v>
      </c>
      <c r="L34" s="32">
        <v>0</v>
      </c>
      <c r="M34" s="37">
        <f aca="true" t="shared" si="30" ref="M34">L34/12</f>
        <v>0</v>
      </c>
      <c r="N34" s="32">
        <v>0</v>
      </c>
      <c r="O34" s="37">
        <f aca="true" t="shared" si="31" ref="O34">N34/12</f>
        <v>0</v>
      </c>
      <c r="P34" s="32">
        <v>1.5</v>
      </c>
      <c r="Q34" s="37">
        <f aca="true" t="shared" si="32" ref="Q34">P34/12</f>
        <v>0.125</v>
      </c>
      <c r="R34" s="54">
        <f aca="true" t="shared" si="33" ref="R34">D34+F34+H34+J34+L34+N34+P34</f>
        <v>1.5</v>
      </c>
      <c r="S34" s="55">
        <f aca="true" t="shared" si="34" ref="S34">E34+G34+I34+K34+M34+O34+Q34</f>
        <v>0.125</v>
      </c>
    </row>
    <row r="35" spans="1:19" ht="15" thickBot="1">
      <c r="A35" s="177" t="s">
        <v>179</v>
      </c>
      <c r="B35" s="178"/>
      <c r="C35" s="178"/>
      <c r="D35" s="31">
        <v>0</v>
      </c>
      <c r="E35" s="37">
        <f t="shared" si="0"/>
        <v>0</v>
      </c>
      <c r="F35" s="32">
        <v>0</v>
      </c>
      <c r="G35" s="37">
        <f t="shared" si="1"/>
        <v>0</v>
      </c>
      <c r="H35" s="32">
        <v>0</v>
      </c>
      <c r="I35" s="37">
        <f t="shared" si="2"/>
        <v>0</v>
      </c>
      <c r="J35" s="32">
        <v>6</v>
      </c>
      <c r="K35" s="37">
        <f t="shared" si="3"/>
        <v>0.5</v>
      </c>
      <c r="L35" s="32">
        <v>0</v>
      </c>
      <c r="M35" s="37">
        <f t="shared" si="4"/>
        <v>0</v>
      </c>
      <c r="N35" s="32">
        <v>0</v>
      </c>
      <c r="O35" s="37">
        <f t="shared" si="5"/>
        <v>0</v>
      </c>
      <c r="P35" s="32">
        <v>6</v>
      </c>
      <c r="Q35" s="37">
        <f t="shared" si="6"/>
        <v>0.5</v>
      </c>
      <c r="R35" s="54">
        <f t="shared" si="7"/>
        <v>12</v>
      </c>
      <c r="S35" s="55">
        <f t="shared" si="7"/>
        <v>1</v>
      </c>
    </row>
    <row r="36" spans="1:19" ht="15" thickBot="1">
      <c r="A36" t="s">
        <v>355</v>
      </c>
      <c r="B36" s="78"/>
      <c r="C36" s="78"/>
      <c r="D36" s="31">
        <v>0</v>
      </c>
      <c r="E36" s="37">
        <f aca="true" t="shared" si="35" ref="E36:E38">D36/12</f>
        <v>0</v>
      </c>
      <c r="F36" s="32">
        <v>0</v>
      </c>
      <c r="G36" s="37">
        <f aca="true" t="shared" si="36" ref="G36:G38">F36/12</f>
        <v>0</v>
      </c>
      <c r="H36" s="32">
        <v>0</v>
      </c>
      <c r="I36" s="37">
        <f aca="true" t="shared" si="37" ref="I36:I38">H36/12</f>
        <v>0</v>
      </c>
      <c r="J36" s="32">
        <v>0</v>
      </c>
      <c r="K36" s="37">
        <f aca="true" t="shared" si="38" ref="K36:K38">J36/12</f>
        <v>0</v>
      </c>
      <c r="L36" s="32">
        <v>0</v>
      </c>
      <c r="M36" s="37">
        <f aca="true" t="shared" si="39" ref="M36:M38">L36/12</f>
        <v>0</v>
      </c>
      <c r="N36" s="32">
        <v>0</v>
      </c>
      <c r="O36" s="37">
        <f aca="true" t="shared" si="40" ref="O36:O38">N36/12</f>
        <v>0</v>
      </c>
      <c r="P36" s="32">
        <v>0.05</v>
      </c>
      <c r="Q36" s="37">
        <f aca="true" t="shared" si="41" ref="Q36:Q38">P36/12</f>
        <v>0.004166666666666667</v>
      </c>
      <c r="R36" s="54">
        <f aca="true" t="shared" si="42" ref="R36:R38">D36+F36+H36+J36+L36+N36+P36</f>
        <v>0.05</v>
      </c>
      <c r="S36" s="55">
        <f aca="true" t="shared" si="43" ref="S36:S38">E36+G36+I36+K36+M36+O36+Q36</f>
        <v>0.004166666666666667</v>
      </c>
    </row>
    <row r="37" spans="1:19" ht="15" thickBot="1">
      <c r="A37" t="s">
        <v>356</v>
      </c>
      <c r="B37" s="78"/>
      <c r="C37" s="78"/>
      <c r="D37" s="31">
        <v>0</v>
      </c>
      <c r="E37" s="37">
        <f t="shared" si="35"/>
        <v>0</v>
      </c>
      <c r="F37" s="32">
        <v>0</v>
      </c>
      <c r="G37" s="37">
        <f t="shared" si="36"/>
        <v>0</v>
      </c>
      <c r="H37" s="32">
        <v>0</v>
      </c>
      <c r="I37" s="37">
        <f t="shared" si="37"/>
        <v>0</v>
      </c>
      <c r="J37" s="32">
        <v>0</v>
      </c>
      <c r="K37" s="37">
        <f t="shared" si="38"/>
        <v>0</v>
      </c>
      <c r="L37" s="32">
        <v>0</v>
      </c>
      <c r="M37" s="37">
        <f t="shared" si="39"/>
        <v>0</v>
      </c>
      <c r="N37" s="32">
        <v>0</v>
      </c>
      <c r="O37" s="37">
        <f t="shared" si="40"/>
        <v>0</v>
      </c>
      <c r="P37" s="32">
        <v>6</v>
      </c>
      <c r="Q37" s="37">
        <f t="shared" si="41"/>
        <v>0.5</v>
      </c>
      <c r="R37" s="54">
        <f t="shared" si="42"/>
        <v>6</v>
      </c>
      <c r="S37" s="55">
        <f t="shared" si="43"/>
        <v>0.5</v>
      </c>
    </row>
    <row r="38" spans="1:19" ht="15" thickBot="1">
      <c r="A38" t="s">
        <v>357</v>
      </c>
      <c r="B38" s="78"/>
      <c r="C38" s="78"/>
      <c r="D38" s="31">
        <v>0</v>
      </c>
      <c r="E38" s="37">
        <f t="shared" si="35"/>
        <v>0</v>
      </c>
      <c r="F38" s="32">
        <v>0</v>
      </c>
      <c r="G38" s="37">
        <f t="shared" si="36"/>
        <v>0</v>
      </c>
      <c r="H38" s="32">
        <v>0</v>
      </c>
      <c r="I38" s="37">
        <f t="shared" si="37"/>
        <v>0</v>
      </c>
      <c r="J38" s="32">
        <v>0</v>
      </c>
      <c r="K38" s="37">
        <f t="shared" si="38"/>
        <v>0</v>
      </c>
      <c r="L38" s="32">
        <v>0</v>
      </c>
      <c r="M38" s="37">
        <f t="shared" si="39"/>
        <v>0</v>
      </c>
      <c r="N38" s="32">
        <v>0</v>
      </c>
      <c r="O38" s="37">
        <f t="shared" si="40"/>
        <v>0</v>
      </c>
      <c r="P38" s="32">
        <v>1.5</v>
      </c>
      <c r="Q38" s="37">
        <f t="shared" si="41"/>
        <v>0.125</v>
      </c>
      <c r="R38" s="54">
        <f t="shared" si="42"/>
        <v>1.5</v>
      </c>
      <c r="S38" s="55">
        <f t="shared" si="43"/>
        <v>0.125</v>
      </c>
    </row>
    <row r="39" spans="1:19" ht="15" thickBot="1">
      <c r="A39" s="179" t="s">
        <v>180</v>
      </c>
      <c r="B39" s="180"/>
      <c r="C39" s="180"/>
      <c r="D39" s="31">
        <v>0</v>
      </c>
      <c r="E39" s="37">
        <f t="shared" si="0"/>
        <v>0</v>
      </c>
      <c r="F39" s="32">
        <v>0</v>
      </c>
      <c r="G39" s="37">
        <f t="shared" si="1"/>
        <v>0</v>
      </c>
      <c r="H39" s="32">
        <v>0</v>
      </c>
      <c r="I39" s="37">
        <f t="shared" si="2"/>
        <v>0</v>
      </c>
      <c r="J39" s="32">
        <v>1</v>
      </c>
      <c r="K39" s="37">
        <f t="shared" si="3"/>
        <v>0.08333333333333333</v>
      </c>
      <c r="L39" s="32">
        <v>0</v>
      </c>
      <c r="M39" s="37">
        <f t="shared" si="4"/>
        <v>0</v>
      </c>
      <c r="N39" s="32">
        <v>0</v>
      </c>
      <c r="O39" s="37">
        <f t="shared" si="5"/>
        <v>0</v>
      </c>
      <c r="P39" s="32">
        <v>1</v>
      </c>
      <c r="Q39" s="37">
        <f t="shared" si="6"/>
        <v>0.08333333333333333</v>
      </c>
      <c r="R39" s="54">
        <f t="shared" si="7"/>
        <v>2</v>
      </c>
      <c r="S39" s="55">
        <f t="shared" si="7"/>
        <v>0.16666666666666666</v>
      </c>
    </row>
    <row r="40" spans="1:19" s="1" customFormat="1" ht="15" thickBot="1">
      <c r="A40" s="171" t="s">
        <v>19</v>
      </c>
      <c r="B40" s="172"/>
      <c r="C40" s="173"/>
      <c r="D40" s="38">
        <f>SUM(D20:D39)</f>
        <v>0</v>
      </c>
      <c r="E40" s="38">
        <f>SUM(E20:E39)</f>
        <v>0</v>
      </c>
      <c r="F40" s="38">
        <f>SUM(F20:F39)</f>
        <v>0</v>
      </c>
      <c r="G40" s="38">
        <f>SUM(G20:G39)</f>
        <v>0</v>
      </c>
      <c r="H40" s="38">
        <f>SUM(H20:H39)</f>
        <v>24</v>
      </c>
      <c r="I40" s="38">
        <f>SUM(I20:I39)</f>
        <v>2</v>
      </c>
      <c r="J40" s="38">
        <f>SUM(J20:J39)</f>
        <v>19.5</v>
      </c>
      <c r="K40" s="38">
        <f>SUM(K20:K39)</f>
        <v>1.6249999999999998</v>
      </c>
      <c r="L40" s="38">
        <f>SUM(L20:L39)</f>
        <v>0</v>
      </c>
      <c r="M40" s="38">
        <f>SUM(M20:M39)</f>
        <v>0</v>
      </c>
      <c r="N40" s="38">
        <f>SUM(N20:N39)</f>
        <v>0</v>
      </c>
      <c r="O40" s="38">
        <f>SUM(O20:O39)</f>
        <v>0</v>
      </c>
      <c r="P40" s="38">
        <f>SUM(P20:P39)</f>
        <v>42.05</v>
      </c>
      <c r="Q40" s="53">
        <f>SUM(Q20:Q39)</f>
        <v>3.504166666666667</v>
      </c>
      <c r="R40" s="38">
        <f>SUM(R20:R39)</f>
        <v>85.55</v>
      </c>
      <c r="S40" s="47">
        <f>SUM(S20:S39)</f>
        <v>7.129166666666666</v>
      </c>
    </row>
    <row r="41" spans="1:20" ht="15">
      <c r="A41" s="12"/>
      <c r="B41" s="12"/>
      <c r="C41" s="12"/>
      <c r="T41" s="1"/>
    </row>
    <row r="42" spans="1:20" ht="15">
      <c r="A42" s="242" t="s">
        <v>20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"/>
    </row>
    <row r="43" spans="1:20" ht="14.4" customHeight="1">
      <c r="A43" s="84" t="s">
        <v>313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1"/>
    </row>
    <row r="44" spans="1:3" ht="15">
      <c r="A44" s="13"/>
      <c r="B44" s="14"/>
      <c r="C44" s="14"/>
    </row>
    <row r="45" spans="1:19" s="12" customFormat="1" ht="15">
      <c r="A45" s="14"/>
      <c r="B45" s="14"/>
      <c r="C45" s="14"/>
      <c r="R45" s="15"/>
      <c r="S45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8:C28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6:C26"/>
    <mergeCell ref="A27:C27"/>
    <mergeCell ref="A40:C40"/>
    <mergeCell ref="A42:S42"/>
    <mergeCell ref="A43:S43"/>
    <mergeCell ref="A29:C29"/>
    <mergeCell ref="A30:C30"/>
    <mergeCell ref="A31:C31"/>
    <mergeCell ref="A33:C33"/>
    <mergeCell ref="A35:C35"/>
    <mergeCell ref="A39:C3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 topLeftCell="A7">
      <selection activeCell="S21" sqref="S21"/>
    </sheetView>
  </sheetViews>
  <sheetFormatPr defaultColWidth="8.8515625" defaultRowHeight="15"/>
  <cols>
    <col min="1" max="1" width="15.8515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24" customFormat="1" ht="15">
      <c r="R1" s="80" t="s">
        <v>26</v>
      </c>
      <c r="S1" s="8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2"/>
      <c r="E3" s="151" t="s">
        <v>312</v>
      </c>
      <c r="F3" s="151"/>
      <c r="G3" s="151"/>
      <c r="H3" s="151"/>
      <c r="I3" s="151"/>
      <c r="J3" s="151"/>
      <c r="K3" s="151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3" s="1" customFormat="1" ht="15">
      <c r="A9" s="7"/>
      <c r="B9" s="17"/>
      <c r="C9" s="9"/>
    </row>
    <row r="10" spans="1:3" s="1" customFormat="1" ht="15">
      <c r="A10" s="10"/>
      <c r="B10" s="15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152" t="s">
        <v>22</v>
      </c>
      <c r="B13" s="153"/>
      <c r="C13" s="1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1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1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1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155"/>
      <c r="B17" s="156"/>
      <c r="C17" s="157"/>
      <c r="D17" s="243" t="s">
        <v>17</v>
      </c>
      <c r="E17" s="246" t="s">
        <v>18</v>
      </c>
      <c r="F17" s="249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250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7"/>
      <c r="D18" s="244"/>
      <c r="E18" s="247"/>
      <c r="F18" s="190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251"/>
      <c r="R18" s="211"/>
      <c r="S18" s="214"/>
    </row>
    <row r="19" spans="1:19" ht="15" thickBot="1">
      <c r="A19" s="158"/>
      <c r="B19" s="159"/>
      <c r="C19" s="160"/>
      <c r="D19" s="245"/>
      <c r="E19" s="248"/>
      <c r="F19" s="192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252"/>
      <c r="R19" s="211"/>
      <c r="S19" s="214"/>
    </row>
    <row r="20" spans="1:19" ht="15" thickBot="1">
      <c r="A20" s="177" t="s">
        <v>200</v>
      </c>
      <c r="B20" s="178"/>
      <c r="C20" s="178"/>
      <c r="D20" s="31">
        <f>INCI!D39</f>
        <v>0</v>
      </c>
      <c r="E20" s="31">
        <f>INCI!E39</f>
        <v>0</v>
      </c>
      <c r="F20" s="31">
        <f>INCI!F39</f>
        <v>36</v>
      </c>
      <c r="G20" s="31">
        <f>INCI!G39</f>
        <v>3</v>
      </c>
      <c r="H20" s="31">
        <f>INCI!H39</f>
        <v>15</v>
      </c>
      <c r="I20" s="31">
        <f>INCI!I39</f>
        <v>1.25</v>
      </c>
      <c r="J20" s="31">
        <f>INCI!J39</f>
        <v>13</v>
      </c>
      <c r="K20" s="31">
        <f>INCI!K39</f>
        <v>1.0833333333333333</v>
      </c>
      <c r="L20" s="31">
        <f>INCI!L39</f>
        <v>0</v>
      </c>
      <c r="M20" s="31">
        <f>INCI!M39</f>
        <v>0</v>
      </c>
      <c r="N20" s="31">
        <f>INCI!N39</f>
        <v>12</v>
      </c>
      <c r="O20" s="31">
        <f>INCI!O39</f>
        <v>1</v>
      </c>
      <c r="P20" s="31">
        <f>INCI!P39</f>
        <v>39.5</v>
      </c>
      <c r="Q20" s="31">
        <f>INCI!Q39</f>
        <v>3.291666666666667</v>
      </c>
      <c r="R20" s="40">
        <f>D20+F20+H20+J20+L20+N20+P20</f>
        <v>115.5</v>
      </c>
      <c r="S20" s="41">
        <f>E20+G20+I20+K20+M20+O20+Q20</f>
        <v>9.625</v>
      </c>
    </row>
    <row r="21" spans="1:19" ht="15" thickBot="1">
      <c r="A21" s="177" t="s">
        <v>201</v>
      </c>
      <c r="B21" s="178"/>
      <c r="C21" s="178"/>
      <c r="D21" s="31">
        <f>INEL!D39</f>
        <v>0</v>
      </c>
      <c r="E21" s="31">
        <f>INEL!E39</f>
        <v>0</v>
      </c>
      <c r="F21" s="31">
        <f>INEL!F39</f>
        <v>18</v>
      </c>
      <c r="G21" s="31">
        <f>INEL!G39</f>
        <v>1.5</v>
      </c>
      <c r="H21" s="31">
        <f>INEL!H39</f>
        <v>21</v>
      </c>
      <c r="I21" s="31">
        <f>INEL!I39</f>
        <v>1.75</v>
      </c>
      <c r="J21" s="31">
        <f>INEL!J39</f>
        <v>28</v>
      </c>
      <c r="K21" s="31">
        <f>INEL!K39</f>
        <v>2.3333333333333335</v>
      </c>
      <c r="L21" s="31">
        <f>INEL!L39</f>
        <v>0</v>
      </c>
      <c r="M21" s="31">
        <f>INEL!M39</f>
        <v>0</v>
      </c>
      <c r="N21" s="31">
        <f>INEL!N39</f>
        <v>0</v>
      </c>
      <c r="O21" s="31">
        <f>INEL!O39</f>
        <v>0</v>
      </c>
      <c r="P21" s="31">
        <f>INEL!P39</f>
        <v>37.76</v>
      </c>
      <c r="Q21" s="31">
        <f>INEL!Q39</f>
        <v>3.146666666666667</v>
      </c>
      <c r="R21" s="40">
        <f aca="true" t="shared" si="0" ref="R21:R25">D21+F21+H21+J21+L21+N21+P21</f>
        <v>104.75999999999999</v>
      </c>
      <c r="S21" s="43">
        <f aca="true" t="shared" si="1" ref="S21:S31">E21+G21+I21+K21+M21+O21+Q21</f>
        <v>8.73</v>
      </c>
    </row>
    <row r="22" spans="1:19" ht="15" thickBot="1">
      <c r="A22" s="177" t="s">
        <v>202</v>
      </c>
      <c r="B22" s="178"/>
      <c r="C22" s="178"/>
      <c r="D22" s="31">
        <f>INGE!D32</f>
        <v>0</v>
      </c>
      <c r="E22" s="31">
        <f>INGE!E32</f>
        <v>0</v>
      </c>
      <c r="F22" s="31">
        <f>INGE!F32</f>
        <v>0</v>
      </c>
      <c r="G22" s="31">
        <f>INGE!G32</f>
        <v>0</v>
      </c>
      <c r="H22" s="31">
        <f>INGE!H32</f>
        <v>18</v>
      </c>
      <c r="I22" s="31">
        <f>INGE!I32</f>
        <v>1.5</v>
      </c>
      <c r="J22" s="31">
        <f>INGE!J32</f>
        <v>6</v>
      </c>
      <c r="K22" s="31">
        <f>INGE!K32</f>
        <v>0.5</v>
      </c>
      <c r="L22" s="31">
        <f>INGE!L32</f>
        <v>0</v>
      </c>
      <c r="M22" s="31">
        <f>INGE!M32</f>
        <v>0</v>
      </c>
      <c r="N22" s="31">
        <f>INGE!N32</f>
        <v>6</v>
      </c>
      <c r="O22" s="31">
        <f>INGE!O32</f>
        <v>0.5</v>
      </c>
      <c r="P22" s="31">
        <f>INGE!P32</f>
        <v>10.959999999999997</v>
      </c>
      <c r="Q22" s="31">
        <f>INGE!Q32</f>
        <v>0.9133333333333333</v>
      </c>
      <c r="R22" s="40">
        <f t="shared" si="0"/>
        <v>40.959999999999994</v>
      </c>
      <c r="S22" s="43">
        <f t="shared" si="1"/>
        <v>3.413333333333333</v>
      </c>
    </row>
    <row r="23" spans="1:19" ht="15" thickBot="1">
      <c r="A23" s="177" t="s">
        <v>203</v>
      </c>
      <c r="B23" s="178"/>
      <c r="C23" s="178"/>
      <c r="D23" s="31">
        <f>ININ!D31</f>
        <v>0</v>
      </c>
      <c r="E23" s="31">
        <f>ININ!E31</f>
        <v>0</v>
      </c>
      <c r="F23" s="31">
        <f>ININ!F31</f>
        <v>21</v>
      </c>
      <c r="G23" s="31">
        <f>ININ!G31</f>
        <v>1.75</v>
      </c>
      <c r="H23" s="31">
        <f>ININ!H31</f>
        <v>12</v>
      </c>
      <c r="I23" s="31">
        <f>ININ!I31</f>
        <v>1</v>
      </c>
      <c r="J23" s="31">
        <f>ININ!J31</f>
        <v>19.5</v>
      </c>
      <c r="K23" s="31">
        <f>ININ!K31</f>
        <v>1.625</v>
      </c>
      <c r="L23" s="31">
        <f>ININ!L31</f>
        <v>0</v>
      </c>
      <c r="M23" s="31">
        <f>ININ!M31</f>
        <v>0</v>
      </c>
      <c r="N23" s="31">
        <f>ININ!N31</f>
        <v>3</v>
      </c>
      <c r="O23" s="31">
        <f>ININ!O31</f>
        <v>0.25</v>
      </c>
      <c r="P23" s="31">
        <f>ININ!P31</f>
        <v>9</v>
      </c>
      <c r="Q23" s="31">
        <f>ININ!Q31</f>
        <v>0.75</v>
      </c>
      <c r="R23" s="40">
        <f t="shared" si="0"/>
        <v>64.5</v>
      </c>
      <c r="S23" s="43">
        <f t="shared" si="1"/>
        <v>5.375</v>
      </c>
    </row>
    <row r="24" spans="1:19" ht="15" thickBot="1">
      <c r="A24" s="177" t="s">
        <v>222</v>
      </c>
      <c r="B24" s="178"/>
      <c r="C24" s="178"/>
      <c r="D24" s="31">
        <f>INME!D34</f>
        <v>0</v>
      </c>
      <c r="E24" s="31">
        <f>INME!E34</f>
        <v>0</v>
      </c>
      <c r="F24" s="31">
        <f>INME!F34</f>
        <v>0</v>
      </c>
      <c r="G24" s="31">
        <f>INME!G34</f>
        <v>0</v>
      </c>
      <c r="H24" s="31">
        <f>INME!H34</f>
        <v>21</v>
      </c>
      <c r="I24" s="31">
        <f>INME!I34</f>
        <v>1.75</v>
      </c>
      <c r="J24" s="31">
        <f>INME!J34</f>
        <v>16.5</v>
      </c>
      <c r="K24" s="31">
        <f>INME!K34</f>
        <v>1.375</v>
      </c>
      <c r="L24" s="31">
        <f>INME!L34</f>
        <v>0</v>
      </c>
      <c r="M24" s="31">
        <f>INME!M34</f>
        <v>0</v>
      </c>
      <c r="N24" s="31">
        <f>INME!N34</f>
        <v>3</v>
      </c>
      <c r="O24" s="31">
        <f>INME!O34</f>
        <v>0.25</v>
      </c>
      <c r="P24" s="31">
        <f>INME!P34</f>
        <v>14.5</v>
      </c>
      <c r="Q24" s="31">
        <f>INME!Q34</f>
        <v>1.2083333333333333</v>
      </c>
      <c r="R24" s="40">
        <f t="shared" si="0"/>
        <v>55</v>
      </c>
      <c r="S24" s="43">
        <f t="shared" si="1"/>
        <v>4.583333333333333</v>
      </c>
    </row>
    <row r="25" spans="1:19" ht="15">
      <c r="A25" s="177" t="s">
        <v>204</v>
      </c>
      <c r="B25" s="178"/>
      <c r="C25" s="178"/>
      <c r="D25" s="31">
        <f>INQU!D34</f>
        <v>0</v>
      </c>
      <c r="E25" s="31">
        <f>INQU!E34</f>
        <v>0</v>
      </c>
      <c r="F25" s="31">
        <f>INQU!F34</f>
        <v>0</v>
      </c>
      <c r="G25" s="31">
        <f>INQU!G34</f>
        <v>0</v>
      </c>
      <c r="H25" s="31">
        <f>INQU!H34</f>
        <v>12</v>
      </c>
      <c r="I25" s="31">
        <f>INQU!I34</f>
        <v>1</v>
      </c>
      <c r="J25" s="31">
        <f>INQU!J34</f>
        <v>10.5</v>
      </c>
      <c r="K25" s="31">
        <f>INQU!K34</f>
        <v>0.875</v>
      </c>
      <c r="L25" s="31">
        <f>INQU!L34</f>
        <v>0</v>
      </c>
      <c r="M25" s="31">
        <f>INQU!M34</f>
        <v>0</v>
      </c>
      <c r="N25" s="31">
        <f>INQU!N34</f>
        <v>0</v>
      </c>
      <c r="O25" s="31">
        <f>INQU!O34</f>
        <v>0</v>
      </c>
      <c r="P25" s="31">
        <f>INQU!P34</f>
        <v>20</v>
      </c>
      <c r="Q25" s="31">
        <f>INQU!Q34</f>
        <v>1.6666666666666665</v>
      </c>
      <c r="R25" s="40">
        <f t="shared" si="0"/>
        <v>42.5</v>
      </c>
      <c r="S25" s="43">
        <f t="shared" si="1"/>
        <v>3.5416666666666665</v>
      </c>
    </row>
    <row r="26" spans="1:19" ht="15">
      <c r="A26" s="177"/>
      <c r="B26" s="178"/>
      <c r="C26" s="178"/>
      <c r="D26" s="31">
        <v>0</v>
      </c>
      <c r="E26" s="37">
        <f aca="true" t="shared" si="2" ref="E26:E31">D26/12</f>
        <v>0</v>
      </c>
      <c r="F26" s="32">
        <v>0</v>
      </c>
      <c r="G26" s="37">
        <f aca="true" t="shared" si="3" ref="G26:G31">F26/12</f>
        <v>0</v>
      </c>
      <c r="H26" s="32">
        <v>0</v>
      </c>
      <c r="I26" s="37">
        <f aca="true" t="shared" si="4" ref="I26:I31">H26/12</f>
        <v>0</v>
      </c>
      <c r="J26" s="32">
        <v>0</v>
      </c>
      <c r="K26" s="37">
        <f aca="true" t="shared" si="5" ref="K26:K31">J26/12</f>
        <v>0</v>
      </c>
      <c r="L26" s="32">
        <v>0</v>
      </c>
      <c r="M26" s="37">
        <f aca="true" t="shared" si="6" ref="M26:M31">L26/12</f>
        <v>0</v>
      </c>
      <c r="N26" s="32">
        <v>0</v>
      </c>
      <c r="O26" s="37">
        <f aca="true" t="shared" si="7" ref="O26:O31">N26/12</f>
        <v>0</v>
      </c>
      <c r="P26" s="32">
        <v>0</v>
      </c>
      <c r="Q26" s="39">
        <f aca="true" t="shared" si="8" ref="Q26:Q31">P26/12</f>
        <v>0</v>
      </c>
      <c r="R26" s="42">
        <f aca="true" t="shared" si="9" ref="R26:R31">D26+F26+H26+J26+L26+N26+Q26</f>
        <v>0</v>
      </c>
      <c r="S26" s="43">
        <f t="shared" si="1"/>
        <v>0</v>
      </c>
    </row>
    <row r="27" spans="1:19" ht="15">
      <c r="A27" s="177"/>
      <c r="B27" s="178"/>
      <c r="C27" s="178"/>
      <c r="D27" s="31">
        <v>0</v>
      </c>
      <c r="E27" s="37">
        <f t="shared" si="2"/>
        <v>0</v>
      </c>
      <c r="F27" s="32">
        <v>0</v>
      </c>
      <c r="G27" s="37">
        <f t="shared" si="3"/>
        <v>0</v>
      </c>
      <c r="H27" s="32">
        <v>0</v>
      </c>
      <c r="I27" s="37">
        <f t="shared" si="4"/>
        <v>0</v>
      </c>
      <c r="J27" s="32">
        <v>0</v>
      </c>
      <c r="K27" s="37">
        <f t="shared" si="5"/>
        <v>0</v>
      </c>
      <c r="L27" s="32">
        <v>0</v>
      </c>
      <c r="M27" s="37">
        <f t="shared" si="6"/>
        <v>0</v>
      </c>
      <c r="N27" s="32">
        <v>0</v>
      </c>
      <c r="O27" s="37">
        <f t="shared" si="7"/>
        <v>0</v>
      </c>
      <c r="P27" s="32">
        <v>0</v>
      </c>
      <c r="Q27" s="39">
        <f t="shared" si="8"/>
        <v>0</v>
      </c>
      <c r="R27" s="42">
        <f t="shared" si="9"/>
        <v>0</v>
      </c>
      <c r="S27" s="43">
        <f t="shared" si="1"/>
        <v>0</v>
      </c>
    </row>
    <row r="28" spans="1:19" ht="15">
      <c r="A28" s="177"/>
      <c r="B28" s="178"/>
      <c r="C28" s="178"/>
      <c r="D28" s="31">
        <v>0</v>
      </c>
      <c r="E28" s="37">
        <f t="shared" si="2"/>
        <v>0</v>
      </c>
      <c r="F28" s="32">
        <v>0</v>
      </c>
      <c r="G28" s="37">
        <f t="shared" si="3"/>
        <v>0</v>
      </c>
      <c r="H28" s="32">
        <v>0</v>
      </c>
      <c r="I28" s="37">
        <f t="shared" si="4"/>
        <v>0</v>
      </c>
      <c r="J28" s="32">
        <v>0</v>
      </c>
      <c r="K28" s="37">
        <f t="shared" si="5"/>
        <v>0</v>
      </c>
      <c r="L28" s="32">
        <v>0</v>
      </c>
      <c r="M28" s="37">
        <f t="shared" si="6"/>
        <v>0</v>
      </c>
      <c r="N28" s="32">
        <v>0</v>
      </c>
      <c r="O28" s="37">
        <f t="shared" si="7"/>
        <v>0</v>
      </c>
      <c r="P28" s="32">
        <v>0</v>
      </c>
      <c r="Q28" s="39">
        <f t="shared" si="8"/>
        <v>0</v>
      </c>
      <c r="R28" s="42">
        <f t="shared" si="9"/>
        <v>0</v>
      </c>
      <c r="S28" s="43">
        <f t="shared" si="1"/>
        <v>0</v>
      </c>
    </row>
    <row r="29" spans="1:19" ht="15">
      <c r="A29" s="177"/>
      <c r="B29" s="178"/>
      <c r="C29" s="178"/>
      <c r="D29" s="31">
        <v>0</v>
      </c>
      <c r="E29" s="37">
        <f t="shared" si="2"/>
        <v>0</v>
      </c>
      <c r="F29" s="32">
        <v>0</v>
      </c>
      <c r="G29" s="37">
        <f t="shared" si="3"/>
        <v>0</v>
      </c>
      <c r="H29" s="32">
        <v>0</v>
      </c>
      <c r="I29" s="37">
        <f t="shared" si="4"/>
        <v>0</v>
      </c>
      <c r="J29" s="32">
        <v>0</v>
      </c>
      <c r="K29" s="37">
        <f t="shared" si="5"/>
        <v>0</v>
      </c>
      <c r="L29" s="32">
        <v>0</v>
      </c>
      <c r="M29" s="37">
        <f t="shared" si="6"/>
        <v>0</v>
      </c>
      <c r="N29" s="32">
        <v>0</v>
      </c>
      <c r="O29" s="37">
        <f t="shared" si="7"/>
        <v>0</v>
      </c>
      <c r="P29" s="32">
        <v>0</v>
      </c>
      <c r="Q29" s="39">
        <f t="shared" si="8"/>
        <v>0</v>
      </c>
      <c r="R29" s="42">
        <f t="shared" si="9"/>
        <v>0</v>
      </c>
      <c r="S29" s="43">
        <f t="shared" si="1"/>
        <v>0</v>
      </c>
    </row>
    <row r="30" spans="1:19" ht="15">
      <c r="A30" s="177"/>
      <c r="B30" s="178"/>
      <c r="C30" s="178"/>
      <c r="D30" s="31">
        <v>0</v>
      </c>
      <c r="E30" s="37">
        <f t="shared" si="2"/>
        <v>0</v>
      </c>
      <c r="F30" s="32">
        <v>0</v>
      </c>
      <c r="G30" s="37">
        <f t="shared" si="3"/>
        <v>0</v>
      </c>
      <c r="H30" s="32">
        <v>0</v>
      </c>
      <c r="I30" s="37">
        <f t="shared" si="4"/>
        <v>0</v>
      </c>
      <c r="J30" s="32">
        <v>0</v>
      </c>
      <c r="K30" s="37">
        <f t="shared" si="5"/>
        <v>0</v>
      </c>
      <c r="L30" s="32">
        <v>0</v>
      </c>
      <c r="M30" s="37">
        <f t="shared" si="6"/>
        <v>0</v>
      </c>
      <c r="N30" s="32">
        <v>0</v>
      </c>
      <c r="O30" s="37">
        <f t="shared" si="7"/>
        <v>0</v>
      </c>
      <c r="P30" s="32">
        <v>0</v>
      </c>
      <c r="Q30" s="39">
        <f t="shared" si="8"/>
        <v>0</v>
      </c>
      <c r="R30" s="42">
        <f t="shared" si="9"/>
        <v>0</v>
      </c>
      <c r="S30" s="43">
        <f t="shared" si="1"/>
        <v>0</v>
      </c>
    </row>
    <row r="31" spans="1:19" ht="15" thickBot="1">
      <c r="A31" s="179"/>
      <c r="B31" s="180"/>
      <c r="C31" s="180"/>
      <c r="D31" s="31">
        <v>0</v>
      </c>
      <c r="E31" s="37">
        <f t="shared" si="2"/>
        <v>0</v>
      </c>
      <c r="F31" s="32">
        <v>0</v>
      </c>
      <c r="G31" s="37">
        <f t="shared" si="3"/>
        <v>0</v>
      </c>
      <c r="H31" s="32">
        <v>0</v>
      </c>
      <c r="I31" s="37">
        <f t="shared" si="4"/>
        <v>0</v>
      </c>
      <c r="J31" s="32">
        <v>0</v>
      </c>
      <c r="K31" s="37">
        <f t="shared" si="5"/>
        <v>0</v>
      </c>
      <c r="L31" s="32">
        <v>0</v>
      </c>
      <c r="M31" s="37">
        <f t="shared" si="6"/>
        <v>0</v>
      </c>
      <c r="N31" s="32">
        <v>0</v>
      </c>
      <c r="O31" s="37">
        <f t="shared" si="7"/>
        <v>0</v>
      </c>
      <c r="P31" s="32">
        <v>0</v>
      </c>
      <c r="Q31" s="39">
        <f t="shared" si="8"/>
        <v>0</v>
      </c>
      <c r="R31" s="44">
        <f t="shared" si="9"/>
        <v>0</v>
      </c>
      <c r="S31" s="45">
        <f t="shared" si="1"/>
        <v>0</v>
      </c>
    </row>
    <row r="32" spans="1:19" s="1" customFormat="1" ht="15" thickBot="1">
      <c r="A32" s="171" t="s">
        <v>19</v>
      </c>
      <c r="B32" s="172"/>
      <c r="C32" s="173"/>
      <c r="D32" s="38">
        <f aca="true" t="shared" si="10" ref="D32:S32">SUM(D20:D31)</f>
        <v>0</v>
      </c>
      <c r="E32" s="38">
        <f t="shared" si="10"/>
        <v>0</v>
      </c>
      <c r="F32" s="38">
        <f t="shared" si="10"/>
        <v>75</v>
      </c>
      <c r="G32" s="38">
        <f t="shared" si="10"/>
        <v>6.25</v>
      </c>
      <c r="H32" s="38">
        <f t="shared" si="10"/>
        <v>99</v>
      </c>
      <c r="I32" s="38">
        <f t="shared" si="10"/>
        <v>8.25</v>
      </c>
      <c r="J32" s="38">
        <f t="shared" si="10"/>
        <v>93.5</v>
      </c>
      <c r="K32" s="38">
        <f t="shared" si="10"/>
        <v>7.791666666666667</v>
      </c>
      <c r="L32" s="38">
        <f t="shared" si="10"/>
        <v>0</v>
      </c>
      <c r="M32" s="38">
        <f t="shared" si="10"/>
        <v>0</v>
      </c>
      <c r="N32" s="38">
        <f t="shared" si="10"/>
        <v>24</v>
      </c>
      <c r="O32" s="38">
        <f t="shared" si="10"/>
        <v>2</v>
      </c>
      <c r="P32" s="38">
        <f t="shared" si="10"/>
        <v>131.71999999999997</v>
      </c>
      <c r="Q32" s="53">
        <f t="shared" si="10"/>
        <v>10.976666666666667</v>
      </c>
      <c r="R32" s="62">
        <f t="shared" si="10"/>
        <v>423.21999999999997</v>
      </c>
      <c r="S32" s="46">
        <f t="shared" si="10"/>
        <v>35.26833333333333</v>
      </c>
    </row>
    <row r="33" spans="1:20" ht="15">
      <c r="A33" s="12"/>
      <c r="B33" s="12"/>
      <c r="C33" s="12"/>
      <c r="T33" s="1"/>
    </row>
    <row r="34" spans="1:20" ht="15">
      <c r="A34" s="242" t="s">
        <v>20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"/>
    </row>
    <row r="35" spans="1:20" ht="14.4" customHeight="1">
      <c r="A35" s="84" t="s">
        <v>313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1"/>
    </row>
    <row r="36" spans="1:3" ht="15">
      <c r="A36" s="13"/>
      <c r="B36" s="14"/>
      <c r="C36" s="14"/>
    </row>
    <row r="37" spans="1:19" s="12" customFormat="1" ht="15">
      <c r="A37" s="14"/>
      <c r="B37" s="14"/>
      <c r="C37" s="14"/>
      <c r="R37" s="15"/>
      <c r="S37" s="15"/>
    </row>
  </sheetData>
  <mergeCells count="56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5:S35"/>
    <mergeCell ref="A28:C28"/>
    <mergeCell ref="A29:C29"/>
    <mergeCell ref="A30:C30"/>
    <mergeCell ref="A31:C31"/>
    <mergeCell ref="A32:C32"/>
    <mergeCell ref="A34:S3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 topLeftCell="A11">
      <selection activeCell="P24" sqref="P24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3" s="1" customFormat="1" ht="15" thickBot="1">
      <c r="A9" s="7" t="s">
        <v>5</v>
      </c>
      <c r="B9" s="8" t="s">
        <v>200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205</v>
      </c>
      <c r="B20" s="263"/>
      <c r="C20" s="264"/>
      <c r="D20" s="31">
        <v>0</v>
      </c>
      <c r="E20" s="37">
        <f>D20/12</f>
        <v>0</v>
      </c>
      <c r="F20" s="32">
        <v>9</v>
      </c>
      <c r="G20" s="37">
        <f>F20/12</f>
        <v>0.75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2</v>
      </c>
      <c r="Q20" s="37">
        <f>P20/12</f>
        <v>0.16666666666666666</v>
      </c>
      <c r="R20" s="54">
        <f>D20+F20+H20+J20+L20+N20+P20</f>
        <v>11</v>
      </c>
      <c r="S20" s="55">
        <f>E20+G20+I20+K20+M20+O20+Q20</f>
        <v>0.9166666666666666</v>
      </c>
    </row>
    <row r="21" spans="1:19" ht="15" thickBot="1">
      <c r="A21" s="177" t="s">
        <v>206</v>
      </c>
      <c r="B21" s="178"/>
      <c r="C21" s="261"/>
      <c r="D21" s="31">
        <v>0</v>
      </c>
      <c r="E21" s="37">
        <f aca="true" t="shared" si="0" ref="E21:E36">D21/12</f>
        <v>0</v>
      </c>
      <c r="F21" s="32">
        <v>6</v>
      </c>
      <c r="G21" s="37">
        <f aca="true" t="shared" si="1" ref="G21:G36">F21/12</f>
        <v>0.5</v>
      </c>
      <c r="H21" s="32">
        <v>0</v>
      </c>
      <c r="I21" s="37">
        <f aca="true" t="shared" si="2" ref="I21:I36">H21/12</f>
        <v>0</v>
      </c>
      <c r="J21" s="32">
        <v>0</v>
      </c>
      <c r="K21" s="37">
        <f aca="true" t="shared" si="3" ref="K21:K36">J21/12</f>
        <v>0</v>
      </c>
      <c r="L21" s="32">
        <v>0</v>
      </c>
      <c r="M21" s="37">
        <f aca="true" t="shared" si="4" ref="M21:M36">L21/12</f>
        <v>0</v>
      </c>
      <c r="N21" s="32">
        <v>0</v>
      </c>
      <c r="O21" s="37">
        <f aca="true" t="shared" si="5" ref="O21:O36">N21/12</f>
        <v>0</v>
      </c>
      <c r="P21" s="32">
        <v>1</v>
      </c>
      <c r="Q21" s="37">
        <f aca="true" t="shared" si="6" ref="Q21:Q36">P21/12</f>
        <v>0.08333333333333333</v>
      </c>
      <c r="R21" s="54">
        <f aca="true" t="shared" si="7" ref="R21:S36">D21+F21+H21+J21+L21+N21+P21</f>
        <v>7</v>
      </c>
      <c r="S21" s="55">
        <f t="shared" si="7"/>
        <v>0.5833333333333334</v>
      </c>
    </row>
    <row r="22" spans="1:19" ht="15" thickBot="1">
      <c r="A22" s="177" t="s">
        <v>207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6</v>
      </c>
      <c r="I22" s="37">
        <f t="shared" si="2"/>
        <v>0.5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3</v>
      </c>
      <c r="Q22" s="37">
        <f t="shared" si="6"/>
        <v>0.25</v>
      </c>
      <c r="R22" s="54">
        <f t="shared" si="7"/>
        <v>9</v>
      </c>
      <c r="S22" s="55">
        <f t="shared" si="7"/>
        <v>0.75</v>
      </c>
    </row>
    <row r="23" spans="1:19" ht="15" thickBot="1">
      <c r="A23" s="177" t="s">
        <v>208</v>
      </c>
      <c r="B23" s="178"/>
      <c r="C23" s="261"/>
      <c r="D23" s="31">
        <v>0</v>
      </c>
      <c r="E23" s="37">
        <f t="shared" si="0"/>
        <v>0</v>
      </c>
      <c r="F23" s="32">
        <v>9</v>
      </c>
      <c r="G23" s="37">
        <f t="shared" si="1"/>
        <v>0.75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1</v>
      </c>
      <c r="Q23" s="37">
        <f t="shared" si="6"/>
        <v>0.08333333333333333</v>
      </c>
      <c r="R23" s="54">
        <f t="shared" si="7"/>
        <v>10</v>
      </c>
      <c r="S23" s="55">
        <f t="shared" si="7"/>
        <v>0.8333333333333334</v>
      </c>
    </row>
    <row r="24" spans="1:19" ht="15" thickBot="1">
      <c r="A24" s="177" t="s">
        <v>209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9</v>
      </c>
      <c r="I24" s="37">
        <f t="shared" si="2"/>
        <v>0.75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9</v>
      </c>
      <c r="S24" s="55">
        <f t="shared" si="7"/>
        <v>0.75</v>
      </c>
    </row>
    <row r="25" spans="1:19" ht="15" thickBot="1">
      <c r="A25" s="177" t="s">
        <v>210</v>
      </c>
      <c r="B25" s="178"/>
      <c r="C25" s="178"/>
      <c r="D25" s="31">
        <v>0</v>
      </c>
      <c r="E25" s="37">
        <f t="shared" si="0"/>
        <v>0</v>
      </c>
      <c r="F25" s="32">
        <v>12</v>
      </c>
      <c r="G25" s="37">
        <f t="shared" si="1"/>
        <v>1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12</v>
      </c>
      <c r="S25" s="55">
        <f t="shared" si="7"/>
        <v>1</v>
      </c>
    </row>
    <row r="26" spans="1:19" ht="15" thickBot="1">
      <c r="A26" s="177" t="s">
        <v>228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</v>
      </c>
      <c r="Q26" s="37">
        <f t="shared" si="6"/>
        <v>0.25</v>
      </c>
      <c r="R26" s="54">
        <f t="shared" si="7"/>
        <v>3</v>
      </c>
      <c r="S26" s="55">
        <f t="shared" si="7"/>
        <v>0.25</v>
      </c>
    </row>
    <row r="27" spans="1:19" ht="15" thickBot="1">
      <c r="A27" s="177" t="s">
        <v>229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2</v>
      </c>
      <c r="Q27" s="37">
        <f t="shared" si="6"/>
        <v>0.16666666666666666</v>
      </c>
      <c r="R27" s="54">
        <f t="shared" si="7"/>
        <v>2</v>
      </c>
      <c r="S27" s="55">
        <f t="shared" si="7"/>
        <v>0.16666666666666666</v>
      </c>
    </row>
    <row r="28" spans="1:19" ht="15" thickBot="1">
      <c r="A28" s="177" t="s">
        <v>230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1</v>
      </c>
      <c r="K28" s="37">
        <f t="shared" si="3"/>
        <v>0.08333333333333333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6</v>
      </c>
      <c r="Q28" s="37">
        <f t="shared" si="6"/>
        <v>0.5</v>
      </c>
      <c r="R28" s="54">
        <f t="shared" si="7"/>
        <v>7</v>
      </c>
      <c r="S28" s="55">
        <f t="shared" si="7"/>
        <v>0.5833333333333334</v>
      </c>
    </row>
    <row r="29" spans="1:19" ht="15" thickBot="1">
      <c r="A29" s="177" t="s">
        <v>231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3</v>
      </c>
      <c r="K29" s="37">
        <f t="shared" si="3"/>
        <v>0.25</v>
      </c>
      <c r="L29" s="32">
        <v>0</v>
      </c>
      <c r="M29" s="37">
        <f t="shared" si="4"/>
        <v>0</v>
      </c>
      <c r="N29" s="32">
        <v>3</v>
      </c>
      <c r="O29" s="37">
        <f t="shared" si="5"/>
        <v>0.25</v>
      </c>
      <c r="P29" s="32">
        <v>0</v>
      </c>
      <c r="Q29" s="37">
        <f t="shared" si="6"/>
        <v>0</v>
      </c>
      <c r="R29" s="54">
        <f t="shared" si="7"/>
        <v>6</v>
      </c>
      <c r="S29" s="55">
        <f t="shared" si="7"/>
        <v>0.5</v>
      </c>
    </row>
    <row r="30" spans="1:19" ht="15" thickBot="1">
      <c r="A30" s="177" t="s">
        <v>232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6</v>
      </c>
      <c r="K30" s="37">
        <f t="shared" si="3"/>
        <v>0.5</v>
      </c>
      <c r="L30" s="32">
        <v>0</v>
      </c>
      <c r="M30" s="37">
        <f t="shared" si="4"/>
        <v>0</v>
      </c>
      <c r="N30" s="32">
        <v>3</v>
      </c>
      <c r="O30" s="37">
        <f t="shared" si="5"/>
        <v>0.25</v>
      </c>
      <c r="P30" s="32">
        <v>3</v>
      </c>
      <c r="Q30" s="37">
        <f t="shared" si="6"/>
        <v>0.25</v>
      </c>
      <c r="R30" s="54">
        <f t="shared" si="7"/>
        <v>12</v>
      </c>
      <c r="S30" s="55">
        <f t="shared" si="7"/>
        <v>1</v>
      </c>
    </row>
    <row r="31" spans="1:19" ht="15" thickBot="1">
      <c r="A31" s="177" t="s">
        <v>233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1</v>
      </c>
      <c r="K31" s="37">
        <f t="shared" si="3"/>
        <v>0.08333333333333333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1</v>
      </c>
      <c r="S31" s="55">
        <f t="shared" si="7"/>
        <v>0.08333333333333333</v>
      </c>
    </row>
    <row r="32" spans="1:19" ht="15" thickBot="1">
      <c r="A32" s="179" t="s">
        <v>234</v>
      </c>
      <c r="B32" s="180"/>
      <c r="C32" s="180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6</v>
      </c>
      <c r="O32" s="37">
        <f t="shared" si="5"/>
        <v>0.5</v>
      </c>
      <c r="P32" s="32">
        <v>6</v>
      </c>
      <c r="Q32" s="37">
        <f t="shared" si="6"/>
        <v>0.5</v>
      </c>
      <c r="R32" s="54">
        <f t="shared" si="7"/>
        <v>12</v>
      </c>
      <c r="S32" s="55">
        <f t="shared" si="7"/>
        <v>1</v>
      </c>
    </row>
    <row r="33" spans="1:19" ht="15" thickBot="1">
      <c r="A33" s="179" t="s">
        <v>235</v>
      </c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1</v>
      </c>
      <c r="K33" s="37">
        <f t="shared" si="3"/>
        <v>0.08333333333333333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1</v>
      </c>
      <c r="S33" s="55">
        <f t="shared" si="7"/>
        <v>0.08333333333333333</v>
      </c>
    </row>
    <row r="34" spans="1:19" ht="15" thickBot="1">
      <c r="A34" s="276" t="s">
        <v>317</v>
      </c>
      <c r="B34" s="276"/>
      <c r="C34" s="277"/>
      <c r="D34" s="31">
        <v>0</v>
      </c>
      <c r="E34" s="37">
        <f aca="true" t="shared" si="8" ref="E34">D34/12</f>
        <v>0</v>
      </c>
      <c r="F34" s="32">
        <v>0</v>
      </c>
      <c r="G34" s="37">
        <f aca="true" t="shared" si="9" ref="G34">F34/12</f>
        <v>0</v>
      </c>
      <c r="H34" s="32">
        <v>0</v>
      </c>
      <c r="I34" s="37">
        <f aca="true" t="shared" si="10" ref="I34">H34/12</f>
        <v>0</v>
      </c>
      <c r="J34" s="32">
        <v>0</v>
      </c>
      <c r="K34" s="37">
        <f aca="true" t="shared" si="11" ref="K34">J34/12</f>
        <v>0</v>
      </c>
      <c r="L34" s="32">
        <v>0</v>
      </c>
      <c r="M34" s="37">
        <f aca="true" t="shared" si="12" ref="M34">L34/12</f>
        <v>0</v>
      </c>
      <c r="N34" s="32">
        <v>0</v>
      </c>
      <c r="O34" s="37">
        <f aca="true" t="shared" si="13" ref="O34">N34/12</f>
        <v>0</v>
      </c>
      <c r="P34" s="32">
        <v>3</v>
      </c>
      <c r="Q34" s="37">
        <f aca="true" t="shared" si="14" ref="Q34">P34/12</f>
        <v>0.25</v>
      </c>
      <c r="R34" s="54">
        <f aca="true" t="shared" si="15" ref="R34">D34+F34+H34+J34+L34+N34+P34</f>
        <v>3</v>
      </c>
      <c r="S34" s="55">
        <f aca="true" t="shared" si="16" ref="S34">E34+G34+I34+K34+M34+O34+Q34</f>
        <v>0.25</v>
      </c>
    </row>
    <row r="35" spans="1:19" ht="15" thickBot="1">
      <c r="A35" s="276" t="s">
        <v>316</v>
      </c>
      <c r="B35" s="276"/>
      <c r="C35" s="277"/>
      <c r="D35" s="31">
        <v>0</v>
      </c>
      <c r="E35" s="37">
        <f t="shared" si="0"/>
        <v>0</v>
      </c>
      <c r="F35" s="32">
        <v>0</v>
      </c>
      <c r="G35" s="37">
        <f t="shared" si="1"/>
        <v>0</v>
      </c>
      <c r="H35" s="32">
        <v>0</v>
      </c>
      <c r="I35" s="37">
        <f t="shared" si="2"/>
        <v>0</v>
      </c>
      <c r="J35" s="32">
        <v>0</v>
      </c>
      <c r="K35" s="37">
        <f t="shared" si="3"/>
        <v>0</v>
      </c>
      <c r="L35" s="32">
        <v>0</v>
      </c>
      <c r="M35" s="37">
        <f t="shared" si="4"/>
        <v>0</v>
      </c>
      <c r="N35" s="32">
        <v>0</v>
      </c>
      <c r="O35" s="37">
        <f t="shared" si="5"/>
        <v>0</v>
      </c>
      <c r="P35" s="32">
        <v>2.5</v>
      </c>
      <c r="Q35" s="37">
        <f t="shared" si="6"/>
        <v>0.20833333333333334</v>
      </c>
      <c r="R35" s="54">
        <f t="shared" si="7"/>
        <v>2.5</v>
      </c>
      <c r="S35" s="55">
        <f t="shared" si="7"/>
        <v>0.20833333333333334</v>
      </c>
    </row>
    <row r="36" spans="1:19" ht="15" thickBot="1">
      <c r="A36" s="276" t="s">
        <v>318</v>
      </c>
      <c r="B36" s="276"/>
      <c r="C36" s="277"/>
      <c r="D36" s="31">
        <v>0</v>
      </c>
      <c r="E36" s="37">
        <f t="shared" si="0"/>
        <v>0</v>
      </c>
      <c r="F36" s="32">
        <v>0</v>
      </c>
      <c r="G36" s="37">
        <f t="shared" si="1"/>
        <v>0</v>
      </c>
      <c r="H36" s="32">
        <v>0</v>
      </c>
      <c r="I36" s="37">
        <f t="shared" si="2"/>
        <v>0</v>
      </c>
      <c r="J36" s="32">
        <v>0</v>
      </c>
      <c r="K36" s="37">
        <f t="shared" si="3"/>
        <v>0</v>
      </c>
      <c r="L36" s="32">
        <v>0</v>
      </c>
      <c r="M36" s="37">
        <f t="shared" si="4"/>
        <v>0</v>
      </c>
      <c r="N36" s="32">
        <v>0</v>
      </c>
      <c r="O36" s="37">
        <f t="shared" si="5"/>
        <v>0</v>
      </c>
      <c r="P36" s="32">
        <v>2</v>
      </c>
      <c r="Q36" s="37">
        <f t="shared" si="6"/>
        <v>0.16666666666666666</v>
      </c>
      <c r="R36" s="54">
        <f t="shared" si="7"/>
        <v>2</v>
      </c>
      <c r="S36" s="55">
        <f t="shared" si="7"/>
        <v>0.16666666666666666</v>
      </c>
    </row>
    <row r="37" spans="1:19" ht="15" thickBot="1">
      <c r="A37" s="179" t="s">
        <v>236</v>
      </c>
      <c r="B37" s="180"/>
      <c r="C37" s="180"/>
      <c r="D37" s="31">
        <v>0</v>
      </c>
      <c r="E37" s="37">
        <f aca="true" t="shared" si="17" ref="E37">D37/12</f>
        <v>0</v>
      </c>
      <c r="F37" s="32">
        <v>0</v>
      </c>
      <c r="G37" s="37">
        <f aca="true" t="shared" si="18" ref="G37">F37/12</f>
        <v>0</v>
      </c>
      <c r="H37" s="32">
        <v>0</v>
      </c>
      <c r="I37" s="37">
        <f aca="true" t="shared" si="19" ref="I37">H37/12</f>
        <v>0</v>
      </c>
      <c r="J37" s="32">
        <v>1</v>
      </c>
      <c r="K37" s="37">
        <f aca="true" t="shared" si="20" ref="K37">J37/12</f>
        <v>0.08333333333333333</v>
      </c>
      <c r="L37" s="32">
        <v>0</v>
      </c>
      <c r="M37" s="37">
        <f aca="true" t="shared" si="21" ref="M37">L37/12</f>
        <v>0</v>
      </c>
      <c r="N37" s="32">
        <v>0</v>
      </c>
      <c r="O37" s="37">
        <f aca="true" t="shared" si="22" ref="O37">N37/12</f>
        <v>0</v>
      </c>
      <c r="P37" s="32">
        <v>1</v>
      </c>
      <c r="Q37" s="37">
        <f aca="true" t="shared" si="23" ref="Q37">P37/12</f>
        <v>0.08333333333333333</v>
      </c>
      <c r="R37" s="54">
        <f aca="true" t="shared" si="24" ref="R37">D37+F37+H37+J37+L37+N37+P37</f>
        <v>2</v>
      </c>
      <c r="S37" s="55">
        <f aca="true" t="shared" si="25" ref="S37">E37+G37+I37+K37+M37+O37+Q37</f>
        <v>0.16666666666666666</v>
      </c>
    </row>
    <row r="38" spans="1:19" ht="15" thickBot="1">
      <c r="A38" s="268" t="s">
        <v>315</v>
      </c>
      <c r="B38" s="268"/>
      <c r="C38" s="269"/>
      <c r="D38" s="31">
        <v>0</v>
      </c>
      <c r="E38" s="37">
        <f aca="true" t="shared" si="26" ref="E38">D38/12</f>
        <v>0</v>
      </c>
      <c r="F38" s="32">
        <v>0</v>
      </c>
      <c r="G38" s="37">
        <f aca="true" t="shared" si="27" ref="G38">F38/12</f>
        <v>0</v>
      </c>
      <c r="H38" s="32">
        <v>0</v>
      </c>
      <c r="I38" s="37">
        <f aca="true" t="shared" si="28" ref="I38">H38/12</f>
        <v>0</v>
      </c>
      <c r="J38" s="32">
        <v>0</v>
      </c>
      <c r="K38" s="37">
        <f aca="true" t="shared" si="29" ref="K38">J38/12</f>
        <v>0</v>
      </c>
      <c r="L38" s="32">
        <v>0</v>
      </c>
      <c r="M38" s="37">
        <f aca="true" t="shared" si="30" ref="M38">L38/12</f>
        <v>0</v>
      </c>
      <c r="N38" s="32">
        <v>0</v>
      </c>
      <c r="O38" s="37">
        <f aca="true" t="shared" si="31" ref="O38">N38/12</f>
        <v>0</v>
      </c>
      <c r="P38" s="32">
        <v>4</v>
      </c>
      <c r="Q38" s="37">
        <f aca="true" t="shared" si="32" ref="Q38">P38/12</f>
        <v>0.3333333333333333</v>
      </c>
      <c r="R38" s="54">
        <f aca="true" t="shared" si="33" ref="R38">D38+F38+H38+J38+L38+N38+P38</f>
        <v>4</v>
      </c>
      <c r="S38" s="55">
        <f aca="true" t="shared" si="34" ref="S38">E38+G38+I38+K38+M38+O38+Q38</f>
        <v>0.3333333333333333</v>
      </c>
    </row>
    <row r="39" spans="1:19" s="1" customFormat="1" ht="15" thickBot="1">
      <c r="A39" s="171" t="s">
        <v>19</v>
      </c>
      <c r="B39" s="172"/>
      <c r="C39" s="173"/>
      <c r="D39" s="47">
        <f aca="true" t="shared" si="35" ref="D39:Q39">SUM(D20:D38)</f>
        <v>0</v>
      </c>
      <c r="E39" s="47">
        <f t="shared" si="35"/>
        <v>0</v>
      </c>
      <c r="F39" s="47">
        <f t="shared" si="35"/>
        <v>36</v>
      </c>
      <c r="G39" s="47">
        <f t="shared" si="35"/>
        <v>3</v>
      </c>
      <c r="H39" s="47">
        <f t="shared" si="35"/>
        <v>15</v>
      </c>
      <c r="I39" s="47">
        <f t="shared" si="35"/>
        <v>1.25</v>
      </c>
      <c r="J39" s="47">
        <f t="shared" si="35"/>
        <v>13</v>
      </c>
      <c r="K39" s="47">
        <f t="shared" si="35"/>
        <v>1.0833333333333333</v>
      </c>
      <c r="L39" s="47">
        <f t="shared" si="35"/>
        <v>0</v>
      </c>
      <c r="M39" s="47">
        <f t="shared" si="35"/>
        <v>0</v>
      </c>
      <c r="N39" s="47">
        <f t="shared" si="35"/>
        <v>12</v>
      </c>
      <c r="O39" s="47">
        <f t="shared" si="35"/>
        <v>1</v>
      </c>
      <c r="P39" s="47">
        <f t="shared" si="35"/>
        <v>39.5</v>
      </c>
      <c r="Q39" s="47">
        <f t="shared" si="35"/>
        <v>3.291666666666667</v>
      </c>
      <c r="R39" s="47">
        <f>SUM(R20:R38)</f>
        <v>115.5</v>
      </c>
      <c r="S39" s="47">
        <f>SUM(S20:S38)</f>
        <v>9.625000000000002</v>
      </c>
    </row>
    <row r="40" spans="1:20" ht="15">
      <c r="A40" s="12"/>
      <c r="B40" s="12"/>
      <c r="C40" s="12"/>
      <c r="T40" s="1"/>
    </row>
    <row r="41" spans="1:20" ht="15">
      <c r="A41" s="242" t="s">
        <v>20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"/>
    </row>
    <row r="42" spans="1:20" ht="14.4" customHeight="1">
      <c r="A42" s="84" t="s">
        <v>313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1"/>
    </row>
    <row r="43" spans="1:3" ht="15">
      <c r="A43" s="13"/>
      <c r="B43" s="14"/>
      <c r="C43" s="14"/>
    </row>
    <row r="44" spans="1:19" s="12" customFormat="1" ht="15">
      <c r="A44" s="14"/>
      <c r="B44" s="14"/>
      <c r="C44" s="14"/>
      <c r="R44" s="15"/>
      <c r="S44" s="15"/>
    </row>
  </sheetData>
  <mergeCells count="63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39:C39"/>
    <mergeCell ref="A41:S41"/>
    <mergeCell ref="A42:S42"/>
    <mergeCell ref="A33:C33"/>
    <mergeCell ref="A37:C37"/>
    <mergeCell ref="A35:C35"/>
    <mergeCell ref="A38:C38"/>
    <mergeCell ref="A34:C34"/>
    <mergeCell ref="A36:C3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 topLeftCell="A15">
      <selection activeCell="A35" sqref="A35:C35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3" s="1" customFormat="1" ht="15" thickBot="1">
      <c r="A9" s="7" t="s">
        <v>5</v>
      </c>
      <c r="B9" s="8" t="s">
        <v>201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211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9</v>
      </c>
      <c r="I20" s="37">
        <f>H20/12</f>
        <v>0.75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3</v>
      </c>
      <c r="Q20" s="37">
        <f>P20/12</f>
        <v>0.25</v>
      </c>
      <c r="R20" s="54">
        <f>D20+F20+H20+J20+L20+N20+P20</f>
        <v>12</v>
      </c>
      <c r="S20" s="55">
        <f>E20+G20+I20+K20+M20+O20+Q20</f>
        <v>1</v>
      </c>
    </row>
    <row r="21" spans="1:19" ht="15" thickBot="1">
      <c r="A21" s="177" t="s">
        <v>212</v>
      </c>
      <c r="B21" s="178"/>
      <c r="C21" s="261"/>
      <c r="D21" s="31">
        <v>0</v>
      </c>
      <c r="E21" s="37">
        <f aca="true" t="shared" si="0" ref="E21:E31">D21/12</f>
        <v>0</v>
      </c>
      <c r="F21" s="32">
        <v>0</v>
      </c>
      <c r="G21" s="37">
        <f aca="true" t="shared" si="1" ref="G21:G31">F21/12</f>
        <v>0</v>
      </c>
      <c r="H21" s="32">
        <v>6</v>
      </c>
      <c r="I21" s="37">
        <f aca="true" t="shared" si="2" ref="I21:I31">H21/12</f>
        <v>0.5</v>
      </c>
      <c r="J21" s="32">
        <v>0</v>
      </c>
      <c r="K21" s="37">
        <f aca="true" t="shared" si="3" ref="K21:K31">J21/12</f>
        <v>0</v>
      </c>
      <c r="L21" s="32">
        <v>0</v>
      </c>
      <c r="M21" s="37">
        <f aca="true" t="shared" si="4" ref="M21:M31">L21/12</f>
        <v>0</v>
      </c>
      <c r="N21" s="32">
        <v>0</v>
      </c>
      <c r="O21" s="37">
        <f aca="true" t="shared" si="5" ref="O21:O31">N21/12</f>
        <v>0</v>
      </c>
      <c r="P21" s="32">
        <v>6</v>
      </c>
      <c r="Q21" s="37">
        <f aca="true" t="shared" si="6" ref="Q21:Q31">P21/12</f>
        <v>0.5</v>
      </c>
      <c r="R21" s="54">
        <f aca="true" t="shared" si="7" ref="R21:S31">D21+F21+H21+J21+L21+N21+P21</f>
        <v>12</v>
      </c>
      <c r="S21" s="55">
        <f t="shared" si="7"/>
        <v>1</v>
      </c>
    </row>
    <row r="22" spans="1:19" ht="15" thickBot="1">
      <c r="A22" s="177" t="s">
        <v>213</v>
      </c>
      <c r="B22" s="178"/>
      <c r="C22" s="261"/>
      <c r="D22" s="31">
        <v>0</v>
      </c>
      <c r="E22" s="37">
        <f t="shared" si="0"/>
        <v>0</v>
      </c>
      <c r="F22" s="32">
        <v>9</v>
      </c>
      <c r="G22" s="37">
        <f t="shared" si="1"/>
        <v>0.75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9</v>
      </c>
      <c r="S22" s="55">
        <f t="shared" si="7"/>
        <v>0.75</v>
      </c>
    </row>
    <row r="23" spans="1:19" ht="15" thickBot="1">
      <c r="A23" s="177" t="s">
        <v>214</v>
      </c>
      <c r="B23" s="178"/>
      <c r="C23" s="178"/>
      <c r="D23" s="31">
        <v>0</v>
      </c>
      <c r="E23" s="37">
        <f t="shared" si="0"/>
        <v>0</v>
      </c>
      <c r="F23" s="32">
        <v>9</v>
      </c>
      <c r="G23" s="37">
        <f t="shared" si="1"/>
        <v>0.75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9</v>
      </c>
      <c r="S23" s="55">
        <f t="shared" si="7"/>
        <v>0.75</v>
      </c>
    </row>
    <row r="24" spans="1:19" ht="15" thickBot="1">
      <c r="A24" s="177" t="s">
        <v>215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7"/>
        <v>0.5</v>
      </c>
    </row>
    <row r="25" spans="1:19" ht="15" thickBot="1">
      <c r="A25" s="270" t="s">
        <v>237</v>
      </c>
      <c r="B25" s="270"/>
      <c r="C25" s="271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4</v>
      </c>
      <c r="K25" s="37">
        <f t="shared" si="3"/>
        <v>0.3333333333333333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4</v>
      </c>
      <c r="S25" s="55">
        <f t="shared" si="7"/>
        <v>0.3333333333333333</v>
      </c>
    </row>
    <row r="26" spans="1:19" ht="15" thickBot="1">
      <c r="A26" s="272" t="s">
        <v>238</v>
      </c>
      <c r="B26" s="272"/>
      <c r="C26" s="273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1</v>
      </c>
      <c r="K26" s="37">
        <f t="shared" si="3"/>
        <v>0.08333333333333333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2</v>
      </c>
      <c r="Q26" s="37">
        <f t="shared" si="6"/>
        <v>0.16666666666666666</v>
      </c>
      <c r="R26" s="54">
        <f t="shared" si="7"/>
        <v>3</v>
      </c>
      <c r="S26" s="55">
        <f t="shared" si="7"/>
        <v>0.25</v>
      </c>
    </row>
    <row r="27" spans="1:19" ht="15" thickBot="1">
      <c r="A27" s="276" t="s">
        <v>319</v>
      </c>
      <c r="B27" s="276"/>
      <c r="C27" s="277"/>
      <c r="D27" s="31">
        <v>0</v>
      </c>
      <c r="E27" s="37">
        <f aca="true" t="shared" si="8" ref="E27">D27/12</f>
        <v>0</v>
      </c>
      <c r="F27" s="32">
        <v>0</v>
      </c>
      <c r="G27" s="37">
        <f aca="true" t="shared" si="9" ref="G27">F27/12</f>
        <v>0</v>
      </c>
      <c r="H27" s="32">
        <v>0</v>
      </c>
      <c r="I27" s="37">
        <f aca="true" t="shared" si="10" ref="I27">H27/12</f>
        <v>0</v>
      </c>
      <c r="J27" s="32">
        <v>0</v>
      </c>
      <c r="K27" s="37">
        <f aca="true" t="shared" si="11" ref="K27">J27/12</f>
        <v>0</v>
      </c>
      <c r="L27" s="32">
        <v>0</v>
      </c>
      <c r="M27" s="37">
        <f aca="true" t="shared" si="12" ref="M27">L27/12</f>
        <v>0</v>
      </c>
      <c r="N27" s="32">
        <v>0</v>
      </c>
      <c r="O27" s="37">
        <f aca="true" t="shared" si="13" ref="O27">N27/12</f>
        <v>0</v>
      </c>
      <c r="P27" s="32">
        <v>0.26</v>
      </c>
      <c r="Q27" s="37">
        <f aca="true" t="shared" si="14" ref="Q27">P27/12</f>
        <v>0.021666666666666667</v>
      </c>
      <c r="R27" s="54">
        <f aca="true" t="shared" si="15" ref="R27">D27+F27+H27+J27+L27+N27+P27</f>
        <v>0.26</v>
      </c>
      <c r="S27" s="55">
        <f aca="true" t="shared" si="16" ref="S27">E27+G27+I27+K27+M27+O27+Q27</f>
        <v>0.021666666666666667</v>
      </c>
    </row>
    <row r="28" spans="1:19" ht="15" thickBot="1">
      <c r="A28" s="177" t="s">
        <v>239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1</v>
      </c>
      <c r="K28" s="37">
        <f t="shared" si="3"/>
        <v>0.08333333333333333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1</v>
      </c>
      <c r="S28" s="55">
        <f t="shared" si="7"/>
        <v>0.08333333333333333</v>
      </c>
    </row>
    <row r="29" spans="1:19" ht="15" thickBot="1">
      <c r="A29" s="177" t="s">
        <v>240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3</v>
      </c>
      <c r="Q29" s="37">
        <f t="shared" si="6"/>
        <v>0.25</v>
      </c>
      <c r="R29" s="54">
        <f t="shared" si="7"/>
        <v>3</v>
      </c>
      <c r="S29" s="55">
        <f t="shared" si="7"/>
        <v>0.25</v>
      </c>
    </row>
    <row r="30" spans="1:19" ht="15" thickBot="1">
      <c r="A30" s="177" t="s">
        <v>241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3</v>
      </c>
      <c r="Q30" s="37">
        <f t="shared" si="6"/>
        <v>0.25</v>
      </c>
      <c r="R30" s="54">
        <f t="shared" si="7"/>
        <v>3</v>
      </c>
      <c r="S30" s="55">
        <f t="shared" si="7"/>
        <v>0.25</v>
      </c>
    </row>
    <row r="31" spans="1:19" ht="15" thickBot="1">
      <c r="A31" s="179" t="s">
        <v>242</v>
      </c>
      <c r="B31" s="180"/>
      <c r="C31" s="180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3</v>
      </c>
      <c r="Q31" s="37">
        <f t="shared" si="6"/>
        <v>0.25</v>
      </c>
      <c r="R31" s="54">
        <f t="shared" si="7"/>
        <v>3</v>
      </c>
      <c r="S31" s="55">
        <f t="shared" si="7"/>
        <v>0.25</v>
      </c>
    </row>
    <row r="32" spans="1:19" ht="15" thickBot="1">
      <c r="A32" s="179" t="s">
        <v>243</v>
      </c>
      <c r="B32" s="180"/>
      <c r="C32" s="180"/>
      <c r="D32" s="31">
        <v>0</v>
      </c>
      <c r="E32" s="37">
        <f aca="true" t="shared" si="17" ref="E32:E37">D32/12</f>
        <v>0</v>
      </c>
      <c r="F32" s="32">
        <v>0</v>
      </c>
      <c r="G32" s="37">
        <f aca="true" t="shared" si="18" ref="G32:G37">F32/12</f>
        <v>0</v>
      </c>
      <c r="H32" s="32">
        <v>0</v>
      </c>
      <c r="I32" s="37">
        <f aca="true" t="shared" si="19" ref="I32:I37">H32/12</f>
        <v>0</v>
      </c>
      <c r="J32" s="32">
        <v>0</v>
      </c>
      <c r="K32" s="37">
        <f aca="true" t="shared" si="20" ref="K32:K37">J32/12</f>
        <v>0</v>
      </c>
      <c r="L32" s="32">
        <v>0</v>
      </c>
      <c r="M32" s="37">
        <f aca="true" t="shared" si="21" ref="M32:M37">L32/12</f>
        <v>0</v>
      </c>
      <c r="N32" s="32">
        <v>0</v>
      </c>
      <c r="O32" s="37">
        <f aca="true" t="shared" si="22" ref="O32:O37">N32/12</f>
        <v>0</v>
      </c>
      <c r="P32" s="32">
        <v>12</v>
      </c>
      <c r="Q32" s="37">
        <f aca="true" t="shared" si="23" ref="Q32:Q37">P32/12</f>
        <v>1</v>
      </c>
      <c r="R32" s="54">
        <f aca="true" t="shared" si="24" ref="R32:R37">D32+F32+H32+J32+L32+N32+P32</f>
        <v>12</v>
      </c>
      <c r="S32" s="55">
        <f aca="true" t="shared" si="25" ref="S32:S37">E32+G32+I32+K32+M32+O32+Q32</f>
        <v>1</v>
      </c>
    </row>
    <row r="33" spans="1:19" ht="15" thickBot="1">
      <c r="A33" s="179" t="s">
        <v>244</v>
      </c>
      <c r="B33" s="180"/>
      <c r="C33" s="180"/>
      <c r="D33" s="31">
        <v>0</v>
      </c>
      <c r="E33" s="37">
        <f t="shared" si="17"/>
        <v>0</v>
      </c>
      <c r="F33" s="32">
        <v>0</v>
      </c>
      <c r="G33" s="37">
        <f t="shared" si="18"/>
        <v>0</v>
      </c>
      <c r="H33" s="32">
        <v>0</v>
      </c>
      <c r="I33" s="37">
        <f t="shared" si="19"/>
        <v>0</v>
      </c>
      <c r="J33" s="32">
        <v>6</v>
      </c>
      <c r="K33" s="37">
        <f t="shared" si="20"/>
        <v>0.5</v>
      </c>
      <c r="L33" s="32">
        <v>0</v>
      </c>
      <c r="M33" s="37">
        <f t="shared" si="21"/>
        <v>0</v>
      </c>
      <c r="N33" s="32">
        <v>0</v>
      </c>
      <c r="O33" s="37">
        <f t="shared" si="22"/>
        <v>0</v>
      </c>
      <c r="P33" s="32">
        <v>0</v>
      </c>
      <c r="Q33" s="37">
        <f t="shared" si="23"/>
        <v>0</v>
      </c>
      <c r="R33" s="54">
        <f t="shared" si="24"/>
        <v>6</v>
      </c>
      <c r="S33" s="55">
        <f t="shared" si="25"/>
        <v>0.5</v>
      </c>
    </row>
    <row r="34" spans="1:19" ht="15" thickBot="1">
      <c r="A34" s="179" t="s">
        <v>245</v>
      </c>
      <c r="B34" s="180"/>
      <c r="C34" s="180"/>
      <c r="D34" s="31">
        <v>0</v>
      </c>
      <c r="E34" s="37">
        <f t="shared" si="17"/>
        <v>0</v>
      </c>
      <c r="F34" s="32">
        <v>0</v>
      </c>
      <c r="G34" s="37">
        <f t="shared" si="18"/>
        <v>0</v>
      </c>
      <c r="H34" s="32">
        <v>0</v>
      </c>
      <c r="I34" s="37">
        <f t="shared" si="19"/>
        <v>0</v>
      </c>
      <c r="J34" s="32">
        <v>1</v>
      </c>
      <c r="K34" s="37">
        <f t="shared" si="20"/>
        <v>0.08333333333333333</v>
      </c>
      <c r="L34" s="32">
        <v>0</v>
      </c>
      <c r="M34" s="37">
        <f t="shared" si="21"/>
        <v>0</v>
      </c>
      <c r="N34" s="32">
        <v>0</v>
      </c>
      <c r="O34" s="37">
        <f t="shared" si="22"/>
        <v>0</v>
      </c>
      <c r="P34" s="32">
        <v>1.5</v>
      </c>
      <c r="Q34" s="37">
        <f t="shared" si="23"/>
        <v>0.125</v>
      </c>
      <c r="R34" s="54">
        <f t="shared" si="24"/>
        <v>2.5</v>
      </c>
      <c r="S34" s="55">
        <f t="shared" si="25"/>
        <v>0.20833333333333331</v>
      </c>
    </row>
    <row r="35" spans="1:19" ht="15" thickBot="1">
      <c r="A35" s="179" t="s">
        <v>246</v>
      </c>
      <c r="B35" s="180"/>
      <c r="C35" s="180"/>
      <c r="D35" s="31">
        <v>0</v>
      </c>
      <c r="E35" s="37">
        <f t="shared" si="17"/>
        <v>0</v>
      </c>
      <c r="F35" s="32">
        <v>0</v>
      </c>
      <c r="G35" s="37">
        <f t="shared" si="18"/>
        <v>0</v>
      </c>
      <c r="H35" s="32">
        <v>0</v>
      </c>
      <c r="I35" s="37">
        <f t="shared" si="19"/>
        <v>0</v>
      </c>
      <c r="J35" s="32">
        <v>0</v>
      </c>
      <c r="K35" s="37">
        <f t="shared" si="20"/>
        <v>0</v>
      </c>
      <c r="L35" s="32">
        <v>0</v>
      </c>
      <c r="M35" s="37">
        <f t="shared" si="21"/>
        <v>0</v>
      </c>
      <c r="N35" s="32">
        <v>0</v>
      </c>
      <c r="O35" s="37">
        <f t="shared" si="22"/>
        <v>0</v>
      </c>
      <c r="P35" s="32">
        <v>4</v>
      </c>
      <c r="Q35" s="37">
        <f t="shared" si="23"/>
        <v>0.3333333333333333</v>
      </c>
      <c r="R35" s="54">
        <f t="shared" si="24"/>
        <v>4</v>
      </c>
      <c r="S35" s="55">
        <f t="shared" si="25"/>
        <v>0.3333333333333333</v>
      </c>
    </row>
    <row r="36" spans="1:19" ht="15" thickBot="1">
      <c r="A36" s="179" t="s">
        <v>247</v>
      </c>
      <c r="B36" s="180"/>
      <c r="C36" s="180"/>
      <c r="D36" s="31">
        <v>0</v>
      </c>
      <c r="E36" s="37">
        <f t="shared" si="17"/>
        <v>0</v>
      </c>
      <c r="F36" s="32">
        <v>0</v>
      </c>
      <c r="G36" s="37">
        <f t="shared" si="18"/>
        <v>0</v>
      </c>
      <c r="H36" s="32">
        <v>0</v>
      </c>
      <c r="I36" s="37">
        <f t="shared" si="19"/>
        <v>0</v>
      </c>
      <c r="J36" s="32">
        <v>1</v>
      </c>
      <c r="K36" s="37">
        <f t="shared" si="20"/>
        <v>0.08333333333333333</v>
      </c>
      <c r="L36" s="32">
        <v>0</v>
      </c>
      <c r="M36" s="37">
        <f t="shared" si="21"/>
        <v>0</v>
      </c>
      <c r="N36" s="32">
        <v>0</v>
      </c>
      <c r="O36" s="37">
        <f t="shared" si="22"/>
        <v>0</v>
      </c>
      <c r="P36" s="32">
        <v>0</v>
      </c>
      <c r="Q36" s="37">
        <f t="shared" si="23"/>
        <v>0</v>
      </c>
      <c r="R36" s="54">
        <f t="shared" si="24"/>
        <v>1</v>
      </c>
      <c r="S36" s="55">
        <f t="shared" si="25"/>
        <v>0.08333333333333333</v>
      </c>
    </row>
    <row r="37" spans="1:19" ht="15" thickBot="1">
      <c r="A37" s="179" t="s">
        <v>248</v>
      </c>
      <c r="B37" s="180"/>
      <c r="C37" s="180"/>
      <c r="D37" s="31">
        <v>0</v>
      </c>
      <c r="E37" s="37">
        <f t="shared" si="17"/>
        <v>0</v>
      </c>
      <c r="F37" s="32">
        <v>0</v>
      </c>
      <c r="G37" s="37">
        <f t="shared" si="18"/>
        <v>0</v>
      </c>
      <c r="H37" s="32">
        <v>0</v>
      </c>
      <c r="I37" s="37">
        <f t="shared" si="19"/>
        <v>0</v>
      </c>
      <c r="J37" s="32">
        <v>7</v>
      </c>
      <c r="K37" s="37">
        <f t="shared" si="20"/>
        <v>0.5833333333333334</v>
      </c>
      <c r="L37" s="32">
        <v>0</v>
      </c>
      <c r="M37" s="37">
        <f t="shared" si="21"/>
        <v>0</v>
      </c>
      <c r="N37" s="32">
        <v>0</v>
      </c>
      <c r="O37" s="37">
        <f t="shared" si="22"/>
        <v>0</v>
      </c>
      <c r="P37" s="32">
        <v>0</v>
      </c>
      <c r="Q37" s="37">
        <f t="shared" si="23"/>
        <v>0</v>
      </c>
      <c r="R37" s="54">
        <f t="shared" si="24"/>
        <v>7</v>
      </c>
      <c r="S37" s="55">
        <f t="shared" si="25"/>
        <v>0.5833333333333334</v>
      </c>
    </row>
    <row r="38" spans="1:19" ht="15" thickBot="1">
      <c r="A38" s="179" t="s">
        <v>249</v>
      </c>
      <c r="B38" s="180"/>
      <c r="C38" s="180"/>
      <c r="D38" s="31">
        <v>0</v>
      </c>
      <c r="E38" s="37">
        <f aca="true" t="shared" si="26" ref="E38">D38/12</f>
        <v>0</v>
      </c>
      <c r="F38" s="32">
        <v>0</v>
      </c>
      <c r="G38" s="37">
        <f aca="true" t="shared" si="27" ref="G38">F38/12</f>
        <v>0</v>
      </c>
      <c r="H38" s="32">
        <v>0</v>
      </c>
      <c r="I38" s="37">
        <f aca="true" t="shared" si="28" ref="I38">H38/12</f>
        <v>0</v>
      </c>
      <c r="J38" s="32">
        <v>7</v>
      </c>
      <c r="K38" s="37">
        <f aca="true" t="shared" si="29" ref="K38">J38/12</f>
        <v>0.5833333333333334</v>
      </c>
      <c r="L38" s="32">
        <v>0</v>
      </c>
      <c r="M38" s="37">
        <f aca="true" t="shared" si="30" ref="M38">L38/12</f>
        <v>0</v>
      </c>
      <c r="N38" s="32">
        <v>0</v>
      </c>
      <c r="O38" s="37">
        <f aca="true" t="shared" si="31" ref="O38">N38/12</f>
        <v>0</v>
      </c>
      <c r="P38" s="32">
        <v>0</v>
      </c>
      <c r="Q38" s="37">
        <f aca="true" t="shared" si="32" ref="Q38">P38/12</f>
        <v>0</v>
      </c>
      <c r="R38" s="54">
        <f aca="true" t="shared" si="33" ref="R38">D38+F38+H38+J38+L38+N38+P38</f>
        <v>7</v>
      </c>
      <c r="S38" s="55">
        <f aca="true" t="shared" si="34" ref="S38">E38+G38+I38+K38+M38+O38+Q38</f>
        <v>0.5833333333333334</v>
      </c>
    </row>
    <row r="39" spans="1:19" s="1" customFormat="1" ht="15" thickBot="1">
      <c r="A39" s="171" t="s">
        <v>19</v>
      </c>
      <c r="B39" s="172"/>
      <c r="C39" s="173"/>
      <c r="D39" s="47">
        <f aca="true" t="shared" si="35" ref="D39:R39">SUM(D20:D38)</f>
        <v>0</v>
      </c>
      <c r="E39" s="47">
        <f t="shared" si="35"/>
        <v>0</v>
      </c>
      <c r="F39" s="47">
        <f t="shared" si="35"/>
        <v>18</v>
      </c>
      <c r="G39" s="47">
        <f t="shared" si="35"/>
        <v>1.5</v>
      </c>
      <c r="H39" s="47">
        <f t="shared" si="35"/>
        <v>21</v>
      </c>
      <c r="I39" s="47">
        <f t="shared" si="35"/>
        <v>1.75</v>
      </c>
      <c r="J39" s="47">
        <f t="shared" si="35"/>
        <v>28</v>
      </c>
      <c r="K39" s="47">
        <f t="shared" si="35"/>
        <v>2.3333333333333335</v>
      </c>
      <c r="L39" s="47">
        <f t="shared" si="35"/>
        <v>0</v>
      </c>
      <c r="M39" s="47">
        <f t="shared" si="35"/>
        <v>0</v>
      </c>
      <c r="N39" s="47">
        <f t="shared" si="35"/>
        <v>0</v>
      </c>
      <c r="O39" s="47">
        <f t="shared" si="35"/>
        <v>0</v>
      </c>
      <c r="P39" s="47">
        <f t="shared" si="35"/>
        <v>37.76</v>
      </c>
      <c r="Q39" s="47">
        <f t="shared" si="35"/>
        <v>3.146666666666667</v>
      </c>
      <c r="R39" s="47">
        <f t="shared" si="35"/>
        <v>104.75999999999999</v>
      </c>
      <c r="S39" s="47">
        <f>SUM(S20:S38)</f>
        <v>8.729999999999999</v>
      </c>
    </row>
    <row r="40" spans="1:20" ht="15">
      <c r="A40" s="12"/>
      <c r="B40" s="12"/>
      <c r="C40" s="12"/>
      <c r="T40" s="1"/>
    </row>
    <row r="41" spans="1:20" ht="15">
      <c r="A41" s="242" t="s">
        <v>20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"/>
    </row>
    <row r="42" spans="1:20" ht="14.4" customHeight="1">
      <c r="A42" s="84" t="s">
        <v>313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1"/>
    </row>
    <row r="43" spans="1:3" ht="15">
      <c r="A43" s="13"/>
      <c r="B43" s="14"/>
      <c r="C43" s="14"/>
    </row>
    <row r="44" spans="1:19" s="12" customFormat="1" ht="15">
      <c r="A44" s="14"/>
      <c r="B44" s="14"/>
      <c r="C44" s="14"/>
      <c r="R44" s="15"/>
      <c r="S44" s="15"/>
    </row>
  </sheetData>
  <mergeCells count="63">
    <mergeCell ref="A7:S7"/>
    <mergeCell ref="A32:C32"/>
    <mergeCell ref="A33:C33"/>
    <mergeCell ref="A34:C34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Q17:Q19"/>
    <mergeCell ref="R17:R19"/>
    <mergeCell ref="R1:S1"/>
    <mergeCell ref="A2:S2"/>
    <mergeCell ref="E3:K3"/>
    <mergeCell ref="A4:S4"/>
    <mergeCell ref="A6:S6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A22:C22"/>
    <mergeCell ref="A23:C23"/>
    <mergeCell ref="A24:C24"/>
    <mergeCell ref="P17:P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39:C39"/>
    <mergeCell ref="A41:S41"/>
    <mergeCell ref="A42:S42"/>
    <mergeCell ref="A25:C25"/>
    <mergeCell ref="A26:C26"/>
    <mergeCell ref="A28:C28"/>
    <mergeCell ref="A29:C29"/>
    <mergeCell ref="A30:C30"/>
    <mergeCell ref="A31:C31"/>
    <mergeCell ref="A35:C35"/>
    <mergeCell ref="A36:C36"/>
    <mergeCell ref="A37:C37"/>
    <mergeCell ref="A38:C38"/>
    <mergeCell ref="A27:C2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 topLeftCell="A10">
      <selection activeCell="R33" sqref="R33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4" s="1" customFormat="1" ht="15">
      <c r="A9" s="7" t="s">
        <v>5</v>
      </c>
      <c r="B9" s="274" t="s">
        <v>202</v>
      </c>
      <c r="C9" s="275"/>
      <c r="D9" s="275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216</v>
      </c>
      <c r="B20" s="178"/>
      <c r="C20" s="261"/>
      <c r="D20" s="31">
        <v>0</v>
      </c>
      <c r="E20" s="37">
        <f aca="true" t="shared" si="0" ref="E20:E31">D20/12</f>
        <v>0</v>
      </c>
      <c r="F20" s="32">
        <v>0</v>
      </c>
      <c r="G20" s="37">
        <f aca="true" t="shared" si="1" ref="G20:G31">F20/12</f>
        <v>0</v>
      </c>
      <c r="H20" s="32">
        <v>6</v>
      </c>
      <c r="I20" s="37">
        <f aca="true" t="shared" si="2" ref="I20:I31">H20/12</f>
        <v>0.5</v>
      </c>
      <c r="J20" s="32">
        <v>0</v>
      </c>
      <c r="K20" s="37">
        <f aca="true" t="shared" si="3" ref="K20:K31">J20/12</f>
        <v>0</v>
      </c>
      <c r="L20" s="32">
        <v>0</v>
      </c>
      <c r="M20" s="37">
        <f aca="true" t="shared" si="4" ref="M20:M31">L20/12</f>
        <v>0</v>
      </c>
      <c r="N20" s="32">
        <v>0</v>
      </c>
      <c r="O20" s="37">
        <f aca="true" t="shared" si="5" ref="O20:O31">N20/12</f>
        <v>0</v>
      </c>
      <c r="P20" s="32">
        <v>0</v>
      </c>
      <c r="Q20" s="37">
        <f aca="true" t="shared" si="6" ref="Q20:Q31">P20/12</f>
        <v>0</v>
      </c>
      <c r="R20" s="54">
        <f aca="true" t="shared" si="7" ref="R20:S31">D20+F20+H20+J20+L20+N20+P20</f>
        <v>6</v>
      </c>
      <c r="S20" s="55">
        <f t="shared" si="7"/>
        <v>0.5</v>
      </c>
    </row>
    <row r="21" spans="1:19" ht="15" thickBot="1">
      <c r="A21" s="177" t="s">
        <v>217</v>
      </c>
      <c r="B21" s="178"/>
      <c r="C21" s="261"/>
      <c r="D21" s="31">
        <v>0</v>
      </c>
      <c r="E21" s="37">
        <f t="shared" si="0"/>
        <v>0</v>
      </c>
      <c r="F21" s="32">
        <v>0</v>
      </c>
      <c r="G21" s="37">
        <f t="shared" si="1"/>
        <v>0</v>
      </c>
      <c r="H21" s="32">
        <v>6</v>
      </c>
      <c r="I21" s="37">
        <f t="shared" si="2"/>
        <v>0.5</v>
      </c>
      <c r="J21" s="32">
        <v>0</v>
      </c>
      <c r="K21" s="37">
        <f t="shared" si="3"/>
        <v>0</v>
      </c>
      <c r="L21" s="32">
        <v>0</v>
      </c>
      <c r="M21" s="37">
        <f t="shared" si="4"/>
        <v>0</v>
      </c>
      <c r="N21" s="32">
        <v>0</v>
      </c>
      <c r="O21" s="37">
        <f t="shared" si="5"/>
        <v>0</v>
      </c>
      <c r="P21" s="32">
        <v>0.53</v>
      </c>
      <c r="Q21" s="37">
        <f t="shared" si="6"/>
        <v>0.04416666666666667</v>
      </c>
      <c r="R21" s="54">
        <f t="shared" si="7"/>
        <v>6.53</v>
      </c>
      <c r="S21" s="55">
        <f t="shared" si="7"/>
        <v>0.5441666666666667</v>
      </c>
    </row>
    <row r="22" spans="1:19" ht="15" thickBot="1">
      <c r="A22" s="177" t="s">
        <v>250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6</v>
      </c>
      <c r="K22" s="37">
        <f t="shared" si="3"/>
        <v>0.5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6</v>
      </c>
      <c r="S22" s="55">
        <f t="shared" si="7"/>
        <v>0.5</v>
      </c>
    </row>
    <row r="23" spans="1:19" ht="15" thickBot="1">
      <c r="A23" s="177" t="s">
        <v>251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3</v>
      </c>
      <c r="O23" s="37">
        <f t="shared" si="5"/>
        <v>0.25</v>
      </c>
      <c r="P23" s="32">
        <v>0.26</v>
      </c>
      <c r="Q23" s="37">
        <f t="shared" si="6"/>
        <v>0.021666666666666667</v>
      </c>
      <c r="R23" s="54">
        <f t="shared" si="7"/>
        <v>3.26</v>
      </c>
      <c r="S23" s="55">
        <f t="shared" si="7"/>
        <v>0.27166666666666667</v>
      </c>
    </row>
    <row r="24" spans="1:19" ht="15" thickBot="1">
      <c r="A24" s="177" t="s">
        <v>252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7"/>
        <v>0.5</v>
      </c>
    </row>
    <row r="25" spans="1:19" ht="15" thickBot="1">
      <c r="A25" s="177" t="s">
        <v>253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3</v>
      </c>
      <c r="O25" s="37">
        <f t="shared" si="5"/>
        <v>0.25</v>
      </c>
      <c r="P25" s="32">
        <v>0</v>
      </c>
      <c r="Q25" s="37">
        <f t="shared" si="6"/>
        <v>0</v>
      </c>
      <c r="R25" s="54">
        <f t="shared" si="7"/>
        <v>3</v>
      </c>
      <c r="S25" s="55">
        <f t="shared" si="7"/>
        <v>0.25</v>
      </c>
    </row>
    <row r="26" spans="1:19" ht="15" thickBot="1">
      <c r="A26" s="177" t="s">
        <v>320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3.46</v>
      </c>
      <c r="Q26" s="37">
        <f t="shared" si="6"/>
        <v>0.28833333333333333</v>
      </c>
      <c r="R26" s="54">
        <f t="shared" si="7"/>
        <v>3.46</v>
      </c>
      <c r="S26" s="55">
        <f t="shared" si="7"/>
        <v>0.28833333333333333</v>
      </c>
    </row>
    <row r="27" spans="1:19" ht="15" thickBot="1">
      <c r="A27" s="177" t="s">
        <v>321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0.8</v>
      </c>
      <c r="Q27" s="37">
        <f t="shared" si="6"/>
        <v>0.06666666666666667</v>
      </c>
      <c r="R27" s="54">
        <f t="shared" si="7"/>
        <v>0.8</v>
      </c>
      <c r="S27" s="55">
        <f t="shared" si="7"/>
        <v>0.06666666666666667</v>
      </c>
    </row>
    <row r="28" spans="1:19" ht="15" thickBot="1">
      <c r="A28" s="177" t="s">
        <v>322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0.85</v>
      </c>
      <c r="Q28" s="37">
        <f t="shared" si="6"/>
        <v>0.07083333333333333</v>
      </c>
      <c r="R28" s="54">
        <f t="shared" si="7"/>
        <v>0.85</v>
      </c>
      <c r="S28" s="55">
        <f t="shared" si="7"/>
        <v>0.07083333333333333</v>
      </c>
    </row>
    <row r="29" spans="1:19" ht="15" thickBot="1">
      <c r="A29" s="276" t="s">
        <v>324</v>
      </c>
      <c r="B29" s="276"/>
      <c r="C29" s="277"/>
      <c r="D29" s="31">
        <v>0</v>
      </c>
      <c r="E29" s="37">
        <f aca="true" t="shared" si="8" ref="E29">D29/12</f>
        <v>0</v>
      </c>
      <c r="F29" s="32">
        <v>0</v>
      </c>
      <c r="G29" s="37">
        <f aca="true" t="shared" si="9" ref="G29">F29/12</f>
        <v>0</v>
      </c>
      <c r="H29" s="32">
        <v>0</v>
      </c>
      <c r="I29" s="37">
        <f aca="true" t="shared" si="10" ref="I29">H29/12</f>
        <v>0</v>
      </c>
      <c r="J29" s="32">
        <v>0</v>
      </c>
      <c r="K29" s="37">
        <f aca="true" t="shared" si="11" ref="K29">J29/12</f>
        <v>0</v>
      </c>
      <c r="L29" s="32">
        <v>0</v>
      </c>
      <c r="M29" s="37">
        <f aca="true" t="shared" si="12" ref="M29">L29/12</f>
        <v>0</v>
      </c>
      <c r="N29" s="32">
        <v>0</v>
      </c>
      <c r="O29" s="37">
        <f aca="true" t="shared" si="13" ref="O29">N29/12</f>
        <v>0</v>
      </c>
      <c r="P29" s="32">
        <v>4</v>
      </c>
      <c r="Q29" s="37">
        <f aca="true" t="shared" si="14" ref="Q29">P29/12</f>
        <v>0.3333333333333333</v>
      </c>
      <c r="R29" s="54">
        <f aca="true" t="shared" si="15" ref="R29">D29+F29+H29+J29+L29+N29+P29</f>
        <v>4</v>
      </c>
      <c r="S29" s="55">
        <f aca="true" t="shared" si="16" ref="S29">E29+G29+I29+K29+M29+O29+Q29</f>
        <v>0.3333333333333333</v>
      </c>
    </row>
    <row r="30" spans="1:19" ht="15" thickBot="1">
      <c r="A30" s="177" t="s">
        <v>323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0.53</v>
      </c>
      <c r="Q30" s="37">
        <f t="shared" si="6"/>
        <v>0.04416666666666667</v>
      </c>
      <c r="R30" s="54">
        <f t="shared" si="7"/>
        <v>0.53</v>
      </c>
      <c r="S30" s="55">
        <f t="shared" si="7"/>
        <v>0.04416666666666667</v>
      </c>
    </row>
    <row r="31" spans="1:19" ht="15" thickBot="1">
      <c r="A31" s="179" t="s">
        <v>325</v>
      </c>
      <c r="B31" s="180"/>
      <c r="C31" s="180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0.53</v>
      </c>
      <c r="Q31" s="37">
        <f t="shared" si="6"/>
        <v>0.04416666666666667</v>
      </c>
      <c r="R31" s="54">
        <f t="shared" si="7"/>
        <v>0.53</v>
      </c>
      <c r="S31" s="55">
        <f t="shared" si="7"/>
        <v>0.04416666666666667</v>
      </c>
    </row>
    <row r="32" spans="1:19" s="1" customFormat="1" ht="15" thickBot="1">
      <c r="A32" s="171" t="s">
        <v>19</v>
      </c>
      <c r="B32" s="172"/>
      <c r="C32" s="173"/>
      <c r="D32" s="38">
        <f>SUM(D20:D31)</f>
        <v>0</v>
      </c>
      <c r="E32" s="38">
        <f>SUM(E20:E31)</f>
        <v>0</v>
      </c>
      <c r="F32" s="38">
        <f>SUM(F20:F31)</f>
        <v>0</v>
      </c>
      <c r="G32" s="38">
        <f>SUM(G20:G31)</f>
        <v>0</v>
      </c>
      <c r="H32" s="38">
        <f>SUM(H20:H31)</f>
        <v>18</v>
      </c>
      <c r="I32" s="38">
        <f>SUM(I20:I31)</f>
        <v>1.5</v>
      </c>
      <c r="J32" s="38">
        <f>SUM(J20:J31)</f>
        <v>6</v>
      </c>
      <c r="K32" s="38">
        <f>SUM(K20:K31)</f>
        <v>0.5</v>
      </c>
      <c r="L32" s="38">
        <f>SUM(L20:L31)</f>
        <v>0</v>
      </c>
      <c r="M32" s="38">
        <f>SUM(M20:M31)</f>
        <v>0</v>
      </c>
      <c r="N32" s="38">
        <f>SUM(N20:N31)</f>
        <v>6</v>
      </c>
      <c r="O32" s="38">
        <f>SUM(O20:O31)</f>
        <v>0.5</v>
      </c>
      <c r="P32" s="38">
        <f>SUM(P20:P31)</f>
        <v>10.959999999999997</v>
      </c>
      <c r="Q32" s="53">
        <f>SUM(Q20:Q31)</f>
        <v>0.9133333333333333</v>
      </c>
      <c r="R32" s="38">
        <f>SUM(R20:R31)</f>
        <v>40.96</v>
      </c>
      <c r="S32" s="47">
        <f>SUM(S20:S31)</f>
        <v>3.4133333333333336</v>
      </c>
    </row>
    <row r="33" spans="1:20" ht="15">
      <c r="A33" s="12"/>
      <c r="B33" s="12"/>
      <c r="C33" s="12"/>
      <c r="T33" s="1"/>
    </row>
    <row r="34" spans="1:20" ht="15">
      <c r="A34" s="242" t="s">
        <v>20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"/>
    </row>
    <row r="35" spans="1:20" ht="14.4" customHeight="1">
      <c r="A35" s="84" t="s">
        <v>313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1"/>
    </row>
    <row r="36" spans="1:3" ht="15">
      <c r="A36" s="13"/>
      <c r="B36" s="14"/>
      <c r="C36" s="14"/>
    </row>
    <row r="37" spans="1:19" s="12" customFormat="1" ht="15">
      <c r="A37" s="14"/>
      <c r="B37" s="14"/>
      <c r="C37" s="14"/>
      <c r="R37" s="15"/>
      <c r="S37" s="15"/>
    </row>
  </sheetData>
  <mergeCells count="57">
    <mergeCell ref="A29:C29"/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J14:K16"/>
    <mergeCell ref="L14:M16"/>
    <mergeCell ref="N14:O16"/>
    <mergeCell ref="P14:Q16"/>
    <mergeCell ref="R14:S16"/>
    <mergeCell ref="A20:C20"/>
    <mergeCell ref="J17:J19"/>
    <mergeCell ref="K17:K19"/>
    <mergeCell ref="L17:L19"/>
    <mergeCell ref="M17:M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P17:P19"/>
    <mergeCell ref="Q17:Q19"/>
    <mergeCell ref="R17:R19"/>
    <mergeCell ref="S17:S19"/>
    <mergeCell ref="N17:N19"/>
    <mergeCell ref="O17:O19"/>
    <mergeCell ref="A32:C32"/>
    <mergeCell ref="A34:S34"/>
    <mergeCell ref="A35:S35"/>
    <mergeCell ref="B9:D9"/>
    <mergeCell ref="A25:C25"/>
    <mergeCell ref="A26:C26"/>
    <mergeCell ref="A27:C27"/>
    <mergeCell ref="A28:C28"/>
    <mergeCell ref="A30:C30"/>
    <mergeCell ref="A31:C31"/>
    <mergeCell ref="A21:C21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 topLeftCell="A12">
      <selection activeCell="A28" sqref="A28:XFD28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3" s="1" customFormat="1" ht="15" thickBot="1">
      <c r="A9" s="7" t="s">
        <v>5</v>
      </c>
      <c r="B9" s="8" t="s">
        <v>203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218</v>
      </c>
      <c r="B20" s="178"/>
      <c r="C20" s="261"/>
      <c r="D20" s="31">
        <v>0</v>
      </c>
      <c r="E20" s="37">
        <f aca="true" t="shared" si="0" ref="E20:E30">D20/12</f>
        <v>0</v>
      </c>
      <c r="F20" s="32">
        <v>9</v>
      </c>
      <c r="G20" s="37">
        <f aca="true" t="shared" si="1" ref="G20:G30">F20/12</f>
        <v>0.75</v>
      </c>
      <c r="H20" s="32">
        <v>0</v>
      </c>
      <c r="I20" s="37">
        <f aca="true" t="shared" si="2" ref="I20:I30">H20/12</f>
        <v>0</v>
      </c>
      <c r="J20" s="32">
        <v>0</v>
      </c>
      <c r="K20" s="37">
        <f aca="true" t="shared" si="3" ref="K20:K30">J20/12</f>
        <v>0</v>
      </c>
      <c r="L20" s="32">
        <v>0</v>
      </c>
      <c r="M20" s="37">
        <f aca="true" t="shared" si="4" ref="M20:M30">L20/12</f>
        <v>0</v>
      </c>
      <c r="N20" s="32">
        <v>0</v>
      </c>
      <c r="O20" s="37">
        <f aca="true" t="shared" si="5" ref="O20:O30">N20/12</f>
        <v>0</v>
      </c>
      <c r="P20" s="32">
        <v>0</v>
      </c>
      <c r="Q20" s="37">
        <f aca="true" t="shared" si="6" ref="Q20:Q30">P20/12</f>
        <v>0</v>
      </c>
      <c r="R20" s="54">
        <f aca="true" t="shared" si="7" ref="R20:S30">D20+F20+H20+J20+L20+N20+P20</f>
        <v>9</v>
      </c>
      <c r="S20" s="55">
        <f t="shared" si="7"/>
        <v>0.75</v>
      </c>
    </row>
    <row r="21" spans="1:19" ht="15" thickBot="1">
      <c r="A21" s="177" t="s">
        <v>219</v>
      </c>
      <c r="B21" s="178"/>
      <c r="C21" s="261"/>
      <c r="D21" s="31">
        <v>0</v>
      </c>
      <c r="E21" s="37">
        <f t="shared" si="0"/>
        <v>0</v>
      </c>
      <c r="F21" s="32">
        <v>12</v>
      </c>
      <c r="G21" s="37">
        <f t="shared" si="1"/>
        <v>1</v>
      </c>
      <c r="H21" s="32">
        <v>0</v>
      </c>
      <c r="I21" s="37">
        <f t="shared" si="2"/>
        <v>0</v>
      </c>
      <c r="J21" s="32">
        <v>0</v>
      </c>
      <c r="K21" s="37">
        <f t="shared" si="3"/>
        <v>0</v>
      </c>
      <c r="L21" s="32">
        <v>0</v>
      </c>
      <c r="M21" s="37">
        <f t="shared" si="4"/>
        <v>0</v>
      </c>
      <c r="N21" s="32">
        <v>0</v>
      </c>
      <c r="O21" s="37">
        <f t="shared" si="5"/>
        <v>0</v>
      </c>
      <c r="P21" s="32">
        <v>0</v>
      </c>
      <c r="Q21" s="37">
        <f t="shared" si="6"/>
        <v>0</v>
      </c>
      <c r="R21" s="54">
        <f t="shared" si="7"/>
        <v>12</v>
      </c>
      <c r="S21" s="55">
        <f t="shared" si="7"/>
        <v>1</v>
      </c>
    </row>
    <row r="22" spans="1:19" ht="15" thickBot="1">
      <c r="A22" s="177" t="s">
        <v>220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6</v>
      </c>
      <c r="I22" s="37">
        <f t="shared" si="2"/>
        <v>0.5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6</v>
      </c>
      <c r="S22" s="55">
        <f t="shared" si="7"/>
        <v>0.5</v>
      </c>
    </row>
    <row r="23" spans="1:19" ht="15" thickBot="1">
      <c r="A23" s="177" t="s">
        <v>221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6</v>
      </c>
      <c r="I23" s="37">
        <f t="shared" si="2"/>
        <v>0.5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6</v>
      </c>
      <c r="S23" s="55">
        <f t="shared" si="7"/>
        <v>0.5</v>
      </c>
    </row>
    <row r="24" spans="1:19" ht="15" thickBot="1">
      <c r="A24" s="177" t="s">
        <v>254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3</v>
      </c>
      <c r="K24" s="37">
        <f t="shared" si="3"/>
        <v>0.25</v>
      </c>
      <c r="L24" s="32">
        <v>0</v>
      </c>
      <c r="M24" s="37">
        <f t="shared" si="4"/>
        <v>0</v>
      </c>
      <c r="N24" s="32">
        <v>3</v>
      </c>
      <c r="O24" s="37">
        <f t="shared" si="5"/>
        <v>0.25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7"/>
        <v>0.5</v>
      </c>
    </row>
    <row r="25" spans="1:19" ht="15" thickBot="1">
      <c r="A25" s="177" t="s">
        <v>255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6</v>
      </c>
      <c r="K25" s="37">
        <f t="shared" si="3"/>
        <v>0.5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6</v>
      </c>
      <c r="Q25" s="37">
        <f t="shared" si="6"/>
        <v>0.5</v>
      </c>
      <c r="R25" s="54">
        <f t="shared" si="7"/>
        <v>12</v>
      </c>
      <c r="S25" s="55">
        <f t="shared" si="7"/>
        <v>1</v>
      </c>
    </row>
    <row r="26" spans="1:19" ht="15" thickBot="1">
      <c r="A26" s="177" t="s">
        <v>256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6</v>
      </c>
      <c r="K26" s="37">
        <f t="shared" si="3"/>
        <v>0.5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6</v>
      </c>
      <c r="S26" s="55">
        <f t="shared" si="7"/>
        <v>0.5</v>
      </c>
    </row>
    <row r="27" spans="1:19" ht="15" thickBot="1">
      <c r="A27" s="177" t="s">
        <v>257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3</v>
      </c>
      <c r="K27" s="37">
        <f t="shared" si="3"/>
        <v>0.25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3</v>
      </c>
      <c r="S27" s="55">
        <f t="shared" si="7"/>
        <v>0.25</v>
      </c>
    </row>
    <row r="28" spans="1:19" ht="15" thickBot="1">
      <c r="A28" s="177" t="s">
        <v>258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3</v>
      </c>
      <c r="Q28" s="37">
        <f t="shared" si="6"/>
        <v>0.25</v>
      </c>
      <c r="R28" s="54">
        <f t="shared" si="7"/>
        <v>3</v>
      </c>
      <c r="S28" s="55">
        <f t="shared" si="7"/>
        <v>0.25</v>
      </c>
    </row>
    <row r="29" spans="1:19" ht="15" thickBot="1">
      <c r="A29" s="177" t="s">
        <v>259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1.5</v>
      </c>
      <c r="K29" s="37">
        <f t="shared" si="3"/>
        <v>0.125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1.5</v>
      </c>
      <c r="S29" s="55">
        <f t="shared" si="7"/>
        <v>0.125</v>
      </c>
    </row>
    <row r="30" spans="1:19" ht="15" thickBot="1">
      <c r="A30" s="179"/>
      <c r="B30" s="180"/>
      <c r="C30" s="180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s="1" customFormat="1" ht="15" thickBot="1">
      <c r="A31" s="171" t="s">
        <v>19</v>
      </c>
      <c r="B31" s="172"/>
      <c r="C31" s="173"/>
      <c r="D31" s="38">
        <f>SUM(D20:D30)</f>
        <v>0</v>
      </c>
      <c r="E31" s="38">
        <f>SUM(E20:E30)</f>
        <v>0</v>
      </c>
      <c r="F31" s="38">
        <f>SUM(F20:F30)</f>
        <v>21</v>
      </c>
      <c r="G31" s="38">
        <f>SUM(G20:G30)</f>
        <v>1.75</v>
      </c>
      <c r="H31" s="38">
        <f>SUM(H20:H30)</f>
        <v>12</v>
      </c>
      <c r="I31" s="38">
        <f>SUM(I20:I30)</f>
        <v>1</v>
      </c>
      <c r="J31" s="38">
        <f>SUM(J20:J30)</f>
        <v>19.5</v>
      </c>
      <c r="K31" s="38">
        <f>SUM(K20:K30)</f>
        <v>1.625</v>
      </c>
      <c r="L31" s="38">
        <f>SUM(L20:L30)</f>
        <v>0</v>
      </c>
      <c r="M31" s="38">
        <f>SUM(M20:M30)</f>
        <v>0</v>
      </c>
      <c r="N31" s="38">
        <f>SUM(N20:N30)</f>
        <v>3</v>
      </c>
      <c r="O31" s="38">
        <f>SUM(O20:O30)</f>
        <v>0.25</v>
      </c>
      <c r="P31" s="38">
        <f>SUM(P20:P30)</f>
        <v>9</v>
      </c>
      <c r="Q31" s="53">
        <f>SUM(Q20:Q30)</f>
        <v>0.75</v>
      </c>
      <c r="R31" s="38">
        <f>SUM(R20:R30)</f>
        <v>64.5</v>
      </c>
      <c r="S31" s="47">
        <f>SUM(S20:S30)</f>
        <v>5.375</v>
      </c>
    </row>
    <row r="32" spans="1:20" ht="15">
      <c r="A32" s="12"/>
      <c r="B32" s="12"/>
      <c r="C32" s="12"/>
      <c r="T32" s="1"/>
    </row>
    <row r="33" spans="1:20" ht="15">
      <c r="A33" s="242" t="s">
        <v>20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"/>
    </row>
    <row r="34" spans="1:20" ht="14.4" customHeight="1">
      <c r="A34" s="84" t="s">
        <v>313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1"/>
    </row>
    <row r="35" spans="1:3" ht="15">
      <c r="A35" s="13"/>
      <c r="B35" s="14"/>
      <c r="C35" s="14"/>
    </row>
    <row r="36" spans="1:19" s="12" customFormat="1" ht="15">
      <c r="A36" s="14"/>
      <c r="B36" s="14"/>
      <c r="C36" s="14"/>
      <c r="R36" s="15"/>
      <c r="S36" s="15"/>
    </row>
  </sheetData>
  <mergeCells count="55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P17:P19"/>
    <mergeCell ref="Q17:Q19"/>
    <mergeCell ref="R17:R19"/>
    <mergeCell ref="S17:S19"/>
    <mergeCell ref="A20:C20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1:C21"/>
    <mergeCell ref="A22:C22"/>
    <mergeCell ref="A23:C23"/>
    <mergeCell ref="A24:C24"/>
    <mergeCell ref="A25:C25"/>
    <mergeCell ref="A31:C31"/>
    <mergeCell ref="A33:S33"/>
    <mergeCell ref="A34:S34"/>
    <mergeCell ref="A26:C26"/>
    <mergeCell ref="A27:C27"/>
    <mergeCell ref="A28:C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 topLeftCell="A13">
      <selection activeCell="A37" sqref="A37:S37"/>
    </sheetView>
  </sheetViews>
  <sheetFormatPr defaultColWidth="8.8515625" defaultRowHeight="15"/>
  <cols>
    <col min="1" max="1" width="24.421875" style="0" customWidth="1"/>
    <col min="2" max="2" width="30.140625" style="0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7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38</v>
      </c>
      <c r="C8" s="6"/>
    </row>
    <row r="9" spans="1:3" s="1" customFormat="1" ht="21.75" customHeight="1" thickBot="1">
      <c r="A9" s="7" t="s">
        <v>5</v>
      </c>
      <c r="B9" s="8" t="s">
        <v>29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217"/>
      <c r="B13" s="218"/>
      <c r="C13" s="218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22"/>
      <c r="B14" s="175"/>
      <c r="C14" s="175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22"/>
      <c r="B15" s="175"/>
      <c r="C15" s="175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23"/>
      <c r="B16" s="224"/>
      <c r="C16" s="224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05" t="s">
        <v>16</v>
      </c>
      <c r="B17" s="206"/>
      <c r="C17" s="206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6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158"/>
      <c r="B19" s="159"/>
      <c r="C19" s="159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28</v>
      </c>
      <c r="B20" s="178"/>
      <c r="C20" s="178"/>
      <c r="D20" s="31">
        <v>0</v>
      </c>
      <c r="E20" s="37">
        <f>D20/12</f>
        <v>0</v>
      </c>
      <c r="F20" s="32">
        <v>12</v>
      </c>
      <c r="G20" s="37">
        <f>F20/12</f>
        <v>1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12</v>
      </c>
      <c r="S20" s="55">
        <f>E20+G20+I20+K20+M20+O20+Q20</f>
        <v>1</v>
      </c>
    </row>
    <row r="21" spans="1:19" ht="15" thickBot="1">
      <c r="A21" s="177"/>
      <c r="B21" s="178"/>
      <c r="C21" s="178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0</v>
      </c>
      <c r="I21" s="37">
        <f aca="true" t="shared" si="2" ref="I21:I33">H21/12</f>
        <v>0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R33">D21+F21+H21+J21+L21+N21+Q21</f>
        <v>0</v>
      </c>
      <c r="S21" s="55">
        <f aca="true" t="shared" si="8" ref="S21:S33">E21+G21+I21+K21+M21+O21+Q21</f>
        <v>0</v>
      </c>
    </row>
    <row r="22" spans="1:19" ht="15" thickBot="1">
      <c r="A22" s="177"/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0</v>
      </c>
      <c r="S22" s="55">
        <f t="shared" si="8"/>
        <v>0</v>
      </c>
    </row>
    <row r="23" spans="1:19" ht="15" thickBot="1">
      <c r="A23" s="177"/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0</v>
      </c>
      <c r="S23" s="55">
        <f t="shared" si="8"/>
        <v>0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8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8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8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8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8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8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8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8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8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8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9" ref="D34:S34">SUM(D20:D33)</f>
        <v>0</v>
      </c>
      <c r="E34" s="38">
        <f t="shared" si="9"/>
        <v>0</v>
      </c>
      <c r="F34" s="38">
        <f t="shared" si="9"/>
        <v>12</v>
      </c>
      <c r="G34" s="38">
        <f t="shared" si="9"/>
        <v>1</v>
      </c>
      <c r="H34" s="38">
        <f t="shared" si="9"/>
        <v>0</v>
      </c>
      <c r="I34" s="38">
        <f t="shared" si="9"/>
        <v>0</v>
      </c>
      <c r="J34" s="38">
        <f t="shared" si="9"/>
        <v>0</v>
      </c>
      <c r="K34" s="38">
        <f t="shared" si="9"/>
        <v>0</v>
      </c>
      <c r="L34" s="38">
        <f t="shared" si="9"/>
        <v>0</v>
      </c>
      <c r="M34" s="38">
        <f t="shared" si="9"/>
        <v>0</v>
      </c>
      <c r="N34" s="38">
        <f t="shared" si="9"/>
        <v>0</v>
      </c>
      <c r="O34" s="38">
        <f t="shared" si="9"/>
        <v>0</v>
      </c>
      <c r="P34" s="38">
        <f t="shared" si="9"/>
        <v>0</v>
      </c>
      <c r="Q34" s="53">
        <f t="shared" si="9"/>
        <v>0</v>
      </c>
      <c r="R34" s="38">
        <f t="shared" si="9"/>
        <v>12</v>
      </c>
      <c r="S34" s="47">
        <f t="shared" si="9"/>
        <v>1</v>
      </c>
    </row>
    <row r="35" spans="1:20" ht="15">
      <c r="A35" s="12"/>
      <c r="B35" s="12"/>
      <c r="C35" s="12"/>
      <c r="T35" s="1"/>
    </row>
    <row r="36" spans="1:20" s="12" customFormat="1" ht="15">
      <c r="A36" s="174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5"/>
    </row>
    <row r="37" spans="1:20" s="12" customFormat="1" ht="15">
      <c r="A37" s="175" t="s">
        <v>314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5"/>
    </row>
    <row r="38" spans="1:19" s="12" customFormat="1" ht="15">
      <c r="A38" s="14"/>
      <c r="B38" s="14"/>
      <c r="C38" s="14"/>
      <c r="R38" s="15"/>
      <c r="S38" s="15"/>
    </row>
    <row r="39" spans="1:19" s="12" customFormat="1" ht="15">
      <c r="A39" s="14"/>
      <c r="B39" s="14"/>
      <c r="C39" s="14"/>
      <c r="R39" s="15"/>
      <c r="S39" s="15"/>
    </row>
  </sheetData>
  <mergeCells count="60">
    <mergeCell ref="L12:M12"/>
    <mergeCell ref="N12:O12"/>
    <mergeCell ref="A2:S2"/>
    <mergeCell ref="A4:S4"/>
    <mergeCell ref="A6:S6"/>
    <mergeCell ref="A7:S7"/>
    <mergeCell ref="A11:S11"/>
    <mergeCell ref="N17:N19"/>
    <mergeCell ref="O17:O19"/>
    <mergeCell ref="P12:Q12"/>
    <mergeCell ref="R12:S12"/>
    <mergeCell ref="A13:C13"/>
    <mergeCell ref="D13:S13"/>
    <mergeCell ref="A14:C16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M17:M19"/>
    <mergeCell ref="A20:C20"/>
    <mergeCell ref="N14:O16"/>
    <mergeCell ref="P14:Q16"/>
    <mergeCell ref="R14:S16"/>
    <mergeCell ref="A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A27:C27"/>
    <mergeCell ref="A21:C21"/>
    <mergeCell ref="J17:J19"/>
    <mergeCell ref="K17:K19"/>
    <mergeCell ref="L17:L19"/>
    <mergeCell ref="R1:S1"/>
    <mergeCell ref="A34:C34"/>
    <mergeCell ref="A36:S36"/>
    <mergeCell ref="A37:S37"/>
    <mergeCell ref="D3:K3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fitToHeight="0" fitToWidth="1" horizontalDpi="600" verticalDpi="600" orientation="landscape" paperSize="5" scale="88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2">
      <selection activeCell="P32" sqref="P32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3" s="1" customFormat="1" ht="15" thickBot="1">
      <c r="A9" s="7" t="s">
        <v>5</v>
      </c>
      <c r="B9" s="8" t="s">
        <v>222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223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224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6</v>
      </c>
      <c r="I21" s="37">
        <f aca="true" t="shared" si="2" ref="I21:I33">H21/12</f>
        <v>0.5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S33">D21+F21+H21+J21+L21+N21+P21</f>
        <v>6</v>
      </c>
      <c r="S21" s="55">
        <f t="shared" si="7"/>
        <v>0.5</v>
      </c>
    </row>
    <row r="22" spans="1:19" ht="15" thickBot="1">
      <c r="A22" s="177" t="s">
        <v>225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9</v>
      </c>
      <c r="I22" s="37">
        <f t="shared" si="2"/>
        <v>0.75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9</v>
      </c>
      <c r="S22" s="55">
        <f t="shared" si="7"/>
        <v>0.75</v>
      </c>
    </row>
    <row r="23" spans="1:19" ht="15" thickBot="1">
      <c r="A23" s="177" t="s">
        <v>260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3</v>
      </c>
      <c r="Q23" s="37">
        <f t="shared" si="6"/>
        <v>0.25</v>
      </c>
      <c r="R23" s="54">
        <f t="shared" si="7"/>
        <v>3</v>
      </c>
      <c r="S23" s="55">
        <f t="shared" si="7"/>
        <v>0.25</v>
      </c>
    </row>
    <row r="24" spans="1:19" ht="15" thickBot="1">
      <c r="A24" s="177" t="s">
        <v>261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6</v>
      </c>
      <c r="K24" s="37">
        <f t="shared" si="3"/>
        <v>0.5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7"/>
        <v>0.5</v>
      </c>
    </row>
    <row r="25" spans="1:19" ht="15" thickBot="1">
      <c r="A25" s="177" t="s">
        <v>262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1.5</v>
      </c>
      <c r="K25" s="37">
        <f t="shared" si="3"/>
        <v>0.125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1.5</v>
      </c>
      <c r="Q25" s="37">
        <f t="shared" si="6"/>
        <v>0.125</v>
      </c>
      <c r="R25" s="54">
        <f t="shared" si="7"/>
        <v>3</v>
      </c>
      <c r="S25" s="55">
        <f t="shared" si="7"/>
        <v>0.25</v>
      </c>
    </row>
    <row r="26" spans="1:19" ht="15" thickBot="1">
      <c r="A26" s="177" t="s">
        <v>263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3</v>
      </c>
      <c r="O26" s="37">
        <f t="shared" si="5"/>
        <v>0.25</v>
      </c>
      <c r="P26" s="32">
        <v>0</v>
      </c>
      <c r="Q26" s="37">
        <f t="shared" si="6"/>
        <v>0</v>
      </c>
      <c r="R26" s="54">
        <f t="shared" si="7"/>
        <v>3</v>
      </c>
      <c r="S26" s="55">
        <f t="shared" si="7"/>
        <v>0.25</v>
      </c>
    </row>
    <row r="27" spans="1:19" ht="15" thickBot="1">
      <c r="A27" s="177" t="s">
        <v>264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6</v>
      </c>
      <c r="Q27" s="37">
        <f t="shared" si="6"/>
        <v>0.5</v>
      </c>
      <c r="R27" s="54">
        <f t="shared" si="7"/>
        <v>6</v>
      </c>
      <c r="S27" s="55">
        <f t="shared" si="7"/>
        <v>0.5</v>
      </c>
    </row>
    <row r="28" spans="1:19" ht="15" thickBot="1">
      <c r="A28" s="177" t="s">
        <v>265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3</v>
      </c>
      <c r="K28" s="37">
        <f t="shared" si="3"/>
        <v>0.25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3</v>
      </c>
      <c r="S28" s="55">
        <f t="shared" si="7"/>
        <v>0.25</v>
      </c>
    </row>
    <row r="29" spans="1:19" ht="15" thickBot="1">
      <c r="A29" s="177" t="s">
        <v>266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3</v>
      </c>
      <c r="Q29" s="37">
        <f t="shared" si="6"/>
        <v>0.25</v>
      </c>
      <c r="R29" s="54">
        <f t="shared" si="7"/>
        <v>3</v>
      </c>
      <c r="S29" s="55">
        <f t="shared" si="7"/>
        <v>0.25</v>
      </c>
    </row>
    <row r="30" spans="1:19" ht="15" thickBot="1">
      <c r="A30" s="177" t="s">
        <v>267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6</v>
      </c>
      <c r="K30" s="37">
        <f t="shared" si="3"/>
        <v>0.5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6</v>
      </c>
      <c r="S30" s="55">
        <f t="shared" si="7"/>
        <v>0.5</v>
      </c>
    </row>
    <row r="31" spans="1:19" ht="15" thickBot="1">
      <c r="A31" s="177" t="s">
        <v>326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1</v>
      </c>
      <c r="Q31" s="37">
        <f t="shared" si="6"/>
        <v>0.08333333333333333</v>
      </c>
      <c r="R31" s="54">
        <f t="shared" si="7"/>
        <v>1</v>
      </c>
      <c r="S31" s="55">
        <f t="shared" si="7"/>
        <v>0.08333333333333333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21</v>
      </c>
      <c r="I34" s="38">
        <f t="shared" si="8"/>
        <v>1.75</v>
      </c>
      <c r="J34" s="38">
        <f t="shared" si="8"/>
        <v>16.5</v>
      </c>
      <c r="K34" s="38">
        <f t="shared" si="8"/>
        <v>1.375</v>
      </c>
      <c r="L34" s="38">
        <f t="shared" si="8"/>
        <v>0</v>
      </c>
      <c r="M34" s="38">
        <f t="shared" si="8"/>
        <v>0</v>
      </c>
      <c r="N34" s="38">
        <f t="shared" si="8"/>
        <v>3</v>
      </c>
      <c r="O34" s="38">
        <f t="shared" si="8"/>
        <v>0.25</v>
      </c>
      <c r="P34" s="38">
        <f t="shared" si="8"/>
        <v>14.5</v>
      </c>
      <c r="Q34" s="53">
        <f t="shared" si="8"/>
        <v>1.2083333333333333</v>
      </c>
      <c r="R34" s="38">
        <f t="shared" si="8"/>
        <v>55</v>
      </c>
      <c r="S34" s="47">
        <f t="shared" si="8"/>
        <v>4.583333333333333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3">
      <selection activeCell="P31" sqref="P3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199</v>
      </c>
      <c r="C8" s="6"/>
    </row>
    <row r="9" spans="1:3" s="1" customFormat="1" ht="15" thickBot="1">
      <c r="A9" s="7" t="s">
        <v>5</v>
      </c>
      <c r="B9" s="8" t="s">
        <v>204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226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227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6</v>
      </c>
      <c r="I21" s="37">
        <f aca="true" t="shared" si="2" ref="I21:I33">H21/12</f>
        <v>0.5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S33">D21+F21+H21+J21+L21+N21+P21</f>
        <v>6</v>
      </c>
      <c r="S21" s="55">
        <f t="shared" si="7"/>
        <v>0.5</v>
      </c>
    </row>
    <row r="22" spans="1:19" ht="15" thickBot="1">
      <c r="A22" s="177" t="s">
        <v>268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2</v>
      </c>
      <c r="Q22" s="37">
        <f t="shared" si="6"/>
        <v>0.16666666666666666</v>
      </c>
      <c r="R22" s="54">
        <f t="shared" si="7"/>
        <v>2</v>
      </c>
      <c r="S22" s="55">
        <f t="shared" si="7"/>
        <v>0.16666666666666666</v>
      </c>
    </row>
    <row r="23" spans="1:19" ht="15" thickBot="1">
      <c r="A23" s="177" t="s">
        <v>269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6</v>
      </c>
      <c r="K23" s="37">
        <f t="shared" si="3"/>
        <v>0.5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6</v>
      </c>
      <c r="S23" s="55">
        <f t="shared" si="7"/>
        <v>0.5</v>
      </c>
    </row>
    <row r="24" spans="1:19" ht="15" thickBot="1">
      <c r="A24" s="177" t="s">
        <v>270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3</v>
      </c>
      <c r="K24" s="37">
        <f t="shared" si="3"/>
        <v>0.25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3</v>
      </c>
      <c r="S24" s="55">
        <f t="shared" si="7"/>
        <v>0.25</v>
      </c>
    </row>
    <row r="25" spans="1:19" ht="15" thickBot="1">
      <c r="A25" s="177" t="s">
        <v>271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1.5</v>
      </c>
      <c r="K25" s="37">
        <f t="shared" si="3"/>
        <v>0.125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1.5</v>
      </c>
      <c r="Q25" s="37">
        <f t="shared" si="6"/>
        <v>0.125</v>
      </c>
      <c r="R25" s="54">
        <f t="shared" si="7"/>
        <v>3</v>
      </c>
      <c r="S25" s="55">
        <f t="shared" si="7"/>
        <v>0.25</v>
      </c>
    </row>
    <row r="26" spans="1:19" ht="15" thickBot="1">
      <c r="A26" s="177" t="s">
        <v>272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1.5</v>
      </c>
      <c r="Q26" s="37">
        <f t="shared" si="6"/>
        <v>0.125</v>
      </c>
      <c r="R26" s="54">
        <f t="shared" si="7"/>
        <v>1.5</v>
      </c>
      <c r="S26" s="55">
        <f t="shared" si="7"/>
        <v>0.125</v>
      </c>
    </row>
    <row r="27" spans="1:19" ht="15" thickBot="1">
      <c r="A27" s="177" t="s">
        <v>327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5</v>
      </c>
      <c r="Q27" s="37">
        <f t="shared" si="6"/>
        <v>0.4166666666666667</v>
      </c>
      <c r="R27" s="54">
        <f t="shared" si="7"/>
        <v>5</v>
      </c>
      <c r="S27" s="55">
        <f t="shared" si="7"/>
        <v>0.4166666666666667</v>
      </c>
    </row>
    <row r="28" spans="1:19" ht="15" thickBot="1">
      <c r="A28" s="177" t="s">
        <v>328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1</v>
      </c>
      <c r="Q28" s="37">
        <f t="shared" si="6"/>
        <v>0.08333333333333333</v>
      </c>
      <c r="R28" s="54">
        <f t="shared" si="7"/>
        <v>1</v>
      </c>
      <c r="S28" s="55">
        <f t="shared" si="7"/>
        <v>0.08333333333333333</v>
      </c>
    </row>
    <row r="29" spans="1:19" ht="15" thickBot="1">
      <c r="A29" s="177" t="s">
        <v>329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3</v>
      </c>
      <c r="Q29" s="37">
        <f t="shared" si="6"/>
        <v>0.25</v>
      </c>
      <c r="R29" s="54">
        <f t="shared" si="7"/>
        <v>3</v>
      </c>
      <c r="S29" s="55">
        <f t="shared" si="7"/>
        <v>0.25</v>
      </c>
    </row>
    <row r="30" spans="1:19" ht="15" thickBot="1">
      <c r="A30" s="177" t="s">
        <v>330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6</v>
      </c>
      <c r="Q30" s="37">
        <f t="shared" si="6"/>
        <v>0.5</v>
      </c>
      <c r="R30" s="54">
        <f t="shared" si="7"/>
        <v>6</v>
      </c>
      <c r="S30" s="55">
        <f t="shared" si="7"/>
        <v>0.5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12</v>
      </c>
      <c r="I34" s="38">
        <f t="shared" si="8"/>
        <v>1</v>
      </c>
      <c r="J34" s="38">
        <f t="shared" si="8"/>
        <v>10.5</v>
      </c>
      <c r="K34" s="38">
        <f t="shared" si="8"/>
        <v>0.875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20</v>
      </c>
      <c r="Q34" s="53">
        <f t="shared" si="8"/>
        <v>1.6666666666666665</v>
      </c>
      <c r="R34" s="38">
        <f t="shared" si="8"/>
        <v>42.5</v>
      </c>
      <c r="S34" s="47">
        <f t="shared" si="8"/>
        <v>3.541666666666667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26:C26"/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 topLeftCell="A13">
      <selection activeCell="S23" sqref="S23"/>
    </sheetView>
  </sheetViews>
  <sheetFormatPr defaultColWidth="8.8515625" defaultRowHeight="15"/>
  <cols>
    <col min="1" max="1" width="15.8515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24" customFormat="1" ht="15">
      <c r="R1" s="80" t="s">
        <v>26</v>
      </c>
      <c r="S1" s="8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2"/>
      <c r="E3" s="151" t="s">
        <v>312</v>
      </c>
      <c r="F3" s="151"/>
      <c r="G3" s="151"/>
      <c r="H3" s="151"/>
      <c r="I3" s="151"/>
      <c r="J3" s="151"/>
      <c r="K3" s="151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>
      <c r="A9" s="7"/>
      <c r="B9" s="17"/>
      <c r="C9" s="9"/>
    </row>
    <row r="10" spans="1:3" s="1" customFormat="1" ht="15">
      <c r="A10" s="10"/>
      <c r="B10" s="15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152" t="s">
        <v>22</v>
      </c>
      <c r="B13" s="153"/>
      <c r="C13" s="1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1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1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1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155"/>
      <c r="B17" s="156"/>
      <c r="C17" s="157"/>
      <c r="D17" s="243" t="s">
        <v>17</v>
      </c>
      <c r="E17" s="246" t="s">
        <v>18</v>
      </c>
      <c r="F17" s="249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250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7"/>
      <c r="D18" s="244"/>
      <c r="E18" s="247"/>
      <c r="F18" s="190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251"/>
      <c r="R18" s="211"/>
      <c r="S18" s="214"/>
    </row>
    <row r="19" spans="1:19" ht="15" thickBot="1">
      <c r="A19" s="158"/>
      <c r="B19" s="159"/>
      <c r="C19" s="160"/>
      <c r="D19" s="245"/>
      <c r="E19" s="248"/>
      <c r="F19" s="192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252"/>
      <c r="R19" s="211"/>
      <c r="S19" s="214"/>
    </row>
    <row r="20" spans="1:19" ht="15" thickBot="1">
      <c r="A20" s="177" t="s">
        <v>274</v>
      </c>
      <c r="B20" s="178"/>
      <c r="C20" s="178"/>
      <c r="D20" s="31">
        <f>Agronomia!D33</f>
        <v>0</v>
      </c>
      <c r="E20" s="37">
        <f>Agronomia!E33</f>
        <v>0</v>
      </c>
      <c r="F20" s="31">
        <f>Agronomia!F33</f>
        <v>0</v>
      </c>
      <c r="G20" s="37">
        <f>Agronomia!G33</f>
        <v>0</v>
      </c>
      <c r="H20" s="31">
        <f>Agronomia!H33</f>
        <v>15</v>
      </c>
      <c r="I20" s="37">
        <f>Agronomia!I33</f>
        <v>1.25</v>
      </c>
      <c r="J20" s="31">
        <f>Agronomia!J33</f>
        <v>0</v>
      </c>
      <c r="K20" s="37">
        <f>Agronomia!K33</f>
        <v>0</v>
      </c>
      <c r="L20" s="31">
        <f>Agronomia!L33</f>
        <v>0</v>
      </c>
      <c r="M20" s="37">
        <f>Agronomia!M33</f>
        <v>0</v>
      </c>
      <c r="N20" s="31">
        <f>Agronomia!N33</f>
        <v>0</v>
      </c>
      <c r="O20" s="37">
        <f>Agronomia!O33</f>
        <v>0</v>
      </c>
      <c r="P20" s="31">
        <f>Agronomia!P33</f>
        <v>11</v>
      </c>
      <c r="Q20" s="39">
        <f>Agronomia!Q33</f>
        <v>0.9166666666666667</v>
      </c>
      <c r="R20" s="40">
        <f>D20+F20+H20+J20+L20+N20+P20</f>
        <v>26</v>
      </c>
      <c r="S20" s="41">
        <f>E20+G20+I20+K20+M20+O20+Q20</f>
        <v>2.166666666666667</v>
      </c>
    </row>
    <row r="21" spans="1:19" ht="15" thickBot="1">
      <c r="A21" s="177" t="s">
        <v>275</v>
      </c>
      <c r="B21" s="178"/>
      <c r="C21" s="178"/>
      <c r="D21" s="31">
        <f>Horticultura!D32</f>
        <v>0</v>
      </c>
      <c r="E21" s="37">
        <f>Horticultura!E32</f>
        <v>0</v>
      </c>
      <c r="F21" s="31">
        <f>Horticultura!F32</f>
        <v>0</v>
      </c>
      <c r="G21" s="37">
        <f>Horticultura!G32</f>
        <v>0</v>
      </c>
      <c r="H21" s="31">
        <f>Horticultura!H32</f>
        <v>6</v>
      </c>
      <c r="I21" s="37">
        <f>Horticultura!I32</f>
        <v>0.5</v>
      </c>
      <c r="J21" s="31">
        <f>Horticultura!J32</f>
        <v>4</v>
      </c>
      <c r="K21" s="37">
        <f>Horticultura!K32</f>
        <v>0.3333333333333333</v>
      </c>
      <c r="L21" s="31">
        <f>Horticultura!L32</f>
        <v>0</v>
      </c>
      <c r="M21" s="37">
        <f>Horticultura!M32</f>
        <v>0</v>
      </c>
      <c r="N21" s="31">
        <f>Horticultura!N32</f>
        <v>3</v>
      </c>
      <c r="O21" s="37">
        <f>Horticultura!O32</f>
        <v>0.25</v>
      </c>
      <c r="P21" s="31">
        <f>Horticultura!P32</f>
        <v>12</v>
      </c>
      <c r="Q21" s="39">
        <f>Horticultura!Q32</f>
        <v>1</v>
      </c>
      <c r="R21" s="40">
        <f aca="true" t="shared" si="0" ref="R21:R30">D21+F21+H21+J21+L21+N21+P21</f>
        <v>25</v>
      </c>
      <c r="S21" s="41">
        <f aca="true" t="shared" si="1" ref="S21:S30">E21+G21+I21+K21+M21+O21+Q21</f>
        <v>2.083333333333333</v>
      </c>
    </row>
    <row r="22" spans="1:19" ht="15" thickBot="1">
      <c r="A22" s="177" t="s">
        <v>276</v>
      </c>
      <c r="B22" s="178"/>
      <c r="C22" s="178"/>
      <c r="D22" s="31">
        <f>'Ind Pecuarias'!D34</f>
        <v>0</v>
      </c>
      <c r="E22" s="37">
        <f>'Ind Pecuarias'!E34</f>
        <v>0</v>
      </c>
      <c r="F22" s="31">
        <f>'Ind Pecuarias'!F34</f>
        <v>0</v>
      </c>
      <c r="G22" s="37">
        <f>'Ind Pecuarias'!G34</f>
        <v>0</v>
      </c>
      <c r="H22" s="31">
        <f>'Ind Pecuarias'!H34</f>
        <v>0</v>
      </c>
      <c r="I22" s="37">
        <f>'Ind Pecuarias'!I34</f>
        <v>0</v>
      </c>
      <c r="J22" s="31">
        <f>'Ind Pecuarias'!J34</f>
        <v>0</v>
      </c>
      <c r="K22" s="37">
        <f>'Ind Pecuarias'!K34</f>
        <v>0</v>
      </c>
      <c r="L22" s="31">
        <f>'Ind Pecuarias'!L34</f>
        <v>0</v>
      </c>
      <c r="M22" s="37">
        <f>'Ind Pecuarias'!M34</f>
        <v>0</v>
      </c>
      <c r="N22" s="31">
        <f>'Ind Pecuarias'!N34</f>
        <v>0</v>
      </c>
      <c r="O22" s="37">
        <f>'Ind Pecuarias'!O34</f>
        <v>0</v>
      </c>
      <c r="P22" s="31">
        <f>'Ind Pecuarias'!P34</f>
        <v>11.07</v>
      </c>
      <c r="Q22" s="39">
        <f>'Ind Pecuarias'!Q34</f>
        <v>0.9225000000000001</v>
      </c>
      <c r="R22" s="40">
        <f t="shared" si="0"/>
        <v>11.07</v>
      </c>
      <c r="S22" s="41">
        <f t="shared" si="1"/>
        <v>0.9225000000000001</v>
      </c>
    </row>
    <row r="23" spans="1:19" ht="15" thickBot="1">
      <c r="A23" s="177" t="s">
        <v>277</v>
      </c>
      <c r="B23" s="178"/>
      <c r="C23" s="178"/>
      <c r="D23" s="31">
        <f>'Ing Agricola'!D34</f>
        <v>0</v>
      </c>
      <c r="E23" s="37">
        <f>'Ing Agricola'!E34</f>
        <v>0</v>
      </c>
      <c r="F23" s="31">
        <f>'Ing Agricola'!F34</f>
        <v>9</v>
      </c>
      <c r="G23" s="37">
        <f>'Ing Agricola'!G34</f>
        <v>0.75</v>
      </c>
      <c r="H23" s="31">
        <f>'Ing Agricola'!H34</f>
        <v>7</v>
      </c>
      <c r="I23" s="37">
        <f>'Ing Agricola'!I34</f>
        <v>0.5833333333333334</v>
      </c>
      <c r="J23" s="31">
        <f>'Ing Agricola'!J34</f>
        <v>0</v>
      </c>
      <c r="K23" s="37">
        <f>'Ing Agricola'!K34</f>
        <v>0</v>
      </c>
      <c r="L23" s="31">
        <f>'Ing Agricola'!L34</f>
        <v>0</v>
      </c>
      <c r="M23" s="37">
        <f>'Ing Agricola'!M34</f>
        <v>0</v>
      </c>
      <c r="N23" s="31">
        <f>'Ing Agricola'!N34</f>
        <v>0</v>
      </c>
      <c r="O23" s="37">
        <f>'Ing Agricola'!O34</f>
        <v>0</v>
      </c>
      <c r="P23" s="31">
        <f>'Ing Agricola'!P34</f>
        <v>7</v>
      </c>
      <c r="Q23" s="39">
        <f>'Ing Agricola'!Q34</f>
        <v>0.5833333333333334</v>
      </c>
      <c r="R23" s="40">
        <f t="shared" si="0"/>
        <v>23</v>
      </c>
      <c r="S23" s="41">
        <f t="shared" si="1"/>
        <v>1.916666666666667</v>
      </c>
    </row>
    <row r="24" spans="1:19" ht="15" thickBot="1">
      <c r="A24" s="177" t="s">
        <v>278</v>
      </c>
      <c r="B24" s="178"/>
      <c r="C24" s="178"/>
      <c r="D24" s="31">
        <f>'Econ Agricola'!D30</f>
        <v>0</v>
      </c>
      <c r="E24" s="37">
        <f>'Econ Agricola'!E30</f>
        <v>0</v>
      </c>
      <c r="F24" s="31">
        <f>'Econ Agricola'!F30</f>
        <v>0</v>
      </c>
      <c r="G24" s="37">
        <f>'Econ Agricola'!G30</f>
        <v>0</v>
      </c>
      <c r="H24" s="31">
        <f>'Econ Agricola'!H30</f>
        <v>0</v>
      </c>
      <c r="I24" s="37">
        <f>'Econ Agricola'!I30</f>
        <v>0</v>
      </c>
      <c r="J24" s="31">
        <f>'Econ Agricola'!J30</f>
        <v>1</v>
      </c>
      <c r="K24" s="37">
        <f>'Econ Agricola'!K30</f>
        <v>0.08333333333333333</v>
      </c>
      <c r="L24" s="31">
        <f>'Econ Agricola'!L30</f>
        <v>0</v>
      </c>
      <c r="M24" s="37">
        <f>'Econ Agricola'!M30</f>
        <v>0</v>
      </c>
      <c r="N24" s="31">
        <f>'Econ Agricola'!N30</f>
        <v>0</v>
      </c>
      <c r="O24" s="37">
        <f>'Econ Agricola'!O30</f>
        <v>0</v>
      </c>
      <c r="P24" s="31">
        <f>'Econ Agricola'!P30</f>
        <v>31</v>
      </c>
      <c r="Q24" s="39">
        <f>'Econ Agricola'!Q30</f>
        <v>2.5833333333333335</v>
      </c>
      <c r="R24" s="40">
        <f t="shared" si="0"/>
        <v>32</v>
      </c>
      <c r="S24" s="41">
        <f t="shared" si="1"/>
        <v>2.666666666666667</v>
      </c>
    </row>
    <row r="25" spans="1:19" ht="15" thickBot="1">
      <c r="A25" s="177" t="s">
        <v>279</v>
      </c>
      <c r="B25" s="178"/>
      <c r="C25" s="178"/>
      <c r="D25" s="31">
        <f>'Educ Agricola'!D30</f>
        <v>0</v>
      </c>
      <c r="E25" s="37">
        <f>'Educ Agricola'!E30</f>
        <v>0</v>
      </c>
      <c r="F25" s="31">
        <f>'Educ Agricola'!F30</f>
        <v>12</v>
      </c>
      <c r="G25" s="37">
        <f>'Educ Agricola'!G30</f>
        <v>1</v>
      </c>
      <c r="H25" s="31">
        <f>'Educ Agricola'!H30</f>
        <v>0</v>
      </c>
      <c r="I25" s="37">
        <f>'Educ Agricola'!I30</f>
        <v>0</v>
      </c>
      <c r="J25" s="31">
        <f>'Educ Agricola'!J30</f>
        <v>0</v>
      </c>
      <c r="K25" s="37">
        <f>'Educ Agricola'!K30</f>
        <v>0</v>
      </c>
      <c r="L25" s="31">
        <f>'Educ Agricola'!L30</f>
        <v>0</v>
      </c>
      <c r="M25" s="37">
        <f>'Educ Agricola'!M30</f>
        <v>0</v>
      </c>
      <c r="N25" s="31">
        <f>'Educ Agricola'!N30</f>
        <v>3</v>
      </c>
      <c r="O25" s="37">
        <f>'Educ Agricola'!O30</f>
        <v>0.25</v>
      </c>
      <c r="P25" s="31">
        <f>'Educ Agricola'!P30</f>
        <v>0</v>
      </c>
      <c r="Q25" s="39">
        <f>'Educ Agricola'!Q30</f>
        <v>0</v>
      </c>
      <c r="R25" s="40">
        <f t="shared" si="0"/>
        <v>15</v>
      </c>
      <c r="S25" s="41">
        <f t="shared" si="1"/>
        <v>1.25</v>
      </c>
    </row>
    <row r="26" spans="1:19" ht="15" thickBot="1">
      <c r="A26" s="177" t="s">
        <v>307</v>
      </c>
      <c r="B26" s="178"/>
      <c r="C26" s="178"/>
      <c r="D26" s="31">
        <f>'Tecno Alimentos'!D34</f>
        <v>0</v>
      </c>
      <c r="E26" s="37">
        <f>'Tecno Alimentos'!E34</f>
        <v>0</v>
      </c>
      <c r="F26" s="31">
        <f>'Tecno Alimentos'!F34</f>
        <v>0</v>
      </c>
      <c r="G26" s="37">
        <f>'Tecno Alimentos'!G34</f>
        <v>0</v>
      </c>
      <c r="H26" s="31">
        <f>'Tecno Alimentos'!H34</f>
        <v>0</v>
      </c>
      <c r="I26" s="37">
        <f>'Tecno Alimentos'!I34</f>
        <v>0</v>
      </c>
      <c r="J26" s="31">
        <f>'Tecno Alimentos'!J34</f>
        <v>0</v>
      </c>
      <c r="K26" s="37">
        <f>'Tecno Alimentos'!K34</f>
        <v>0</v>
      </c>
      <c r="L26" s="31">
        <f>'Tecno Alimentos'!L34</f>
        <v>0</v>
      </c>
      <c r="M26" s="37">
        <f>'Tecno Alimentos'!M34</f>
        <v>0</v>
      </c>
      <c r="N26" s="31">
        <f>'Tecno Alimentos'!N34</f>
        <v>0</v>
      </c>
      <c r="O26" s="37">
        <f>'Tecno Alimentos'!O34</f>
        <v>0</v>
      </c>
      <c r="P26" s="31">
        <f>'Tecno Alimentos'!P34</f>
        <v>0</v>
      </c>
      <c r="Q26" s="39">
        <f>'Tecno Alimentos'!Q34</f>
        <v>0</v>
      </c>
      <c r="R26" s="40">
        <f t="shared" si="0"/>
        <v>0</v>
      </c>
      <c r="S26" s="41">
        <f t="shared" si="1"/>
        <v>0</v>
      </c>
    </row>
    <row r="27" spans="1:19" ht="15" thickBot="1">
      <c r="A27" s="177" t="s">
        <v>281</v>
      </c>
      <c r="B27" s="178"/>
      <c r="C27" s="178"/>
      <c r="D27" s="31">
        <f>'Prot Cultivos'!D33</f>
        <v>0</v>
      </c>
      <c r="E27" s="37">
        <f>'Prot Cultivos'!E33</f>
        <v>0</v>
      </c>
      <c r="F27" s="31">
        <f>'Prot Cultivos'!F33</f>
        <v>0</v>
      </c>
      <c r="G27" s="37">
        <f>'Prot Cultivos'!G33</f>
        <v>0</v>
      </c>
      <c r="H27" s="31">
        <f>'Prot Cultivos'!H33</f>
        <v>6</v>
      </c>
      <c r="I27" s="37">
        <f>'Prot Cultivos'!I33</f>
        <v>0.5</v>
      </c>
      <c r="J27" s="31">
        <f>'Prot Cultivos'!J33</f>
        <v>0</v>
      </c>
      <c r="K27" s="37">
        <f>'Prot Cultivos'!K33</f>
        <v>0</v>
      </c>
      <c r="L27" s="31">
        <f>'Prot Cultivos'!L33</f>
        <v>0</v>
      </c>
      <c r="M27" s="37">
        <f>'Prot Cultivos'!M33</f>
        <v>0</v>
      </c>
      <c r="N27" s="31">
        <f>'Prot Cultivos'!N33</f>
        <v>0</v>
      </c>
      <c r="O27" s="37">
        <f>'Prot Cultivos'!O33</f>
        <v>0</v>
      </c>
      <c r="P27" s="31">
        <f>'Prot Cultivos'!P33</f>
        <v>1</v>
      </c>
      <c r="Q27" s="39">
        <f>'Prot Cultivos'!Q33</f>
        <v>0.08333333333333333</v>
      </c>
      <c r="R27" s="40">
        <f t="shared" si="0"/>
        <v>7</v>
      </c>
      <c r="S27" s="41">
        <f t="shared" si="1"/>
        <v>0.5833333333333334</v>
      </c>
    </row>
    <row r="28" spans="1:19" ht="15" thickBot="1">
      <c r="A28" s="177"/>
      <c r="B28" s="178"/>
      <c r="C28" s="178"/>
      <c r="D28" s="31">
        <v>0</v>
      </c>
      <c r="E28" s="37">
        <f aca="true" t="shared" si="2" ref="E28:E31">D28/12</f>
        <v>0</v>
      </c>
      <c r="F28" s="32">
        <v>0</v>
      </c>
      <c r="G28" s="37">
        <f aca="true" t="shared" si="3" ref="G28:G31">F28/12</f>
        <v>0</v>
      </c>
      <c r="H28" s="32">
        <v>0</v>
      </c>
      <c r="I28" s="37">
        <f aca="true" t="shared" si="4" ref="I28:I31">H28/12</f>
        <v>0</v>
      </c>
      <c r="J28" s="32">
        <v>0</v>
      </c>
      <c r="K28" s="37">
        <f aca="true" t="shared" si="5" ref="K28:K31">J28/12</f>
        <v>0</v>
      </c>
      <c r="L28" s="32">
        <v>0</v>
      </c>
      <c r="M28" s="37">
        <f aca="true" t="shared" si="6" ref="M28:M31">L28/12</f>
        <v>0</v>
      </c>
      <c r="N28" s="32">
        <v>0</v>
      </c>
      <c r="O28" s="37">
        <f aca="true" t="shared" si="7" ref="O28:O31">N28/12</f>
        <v>0</v>
      </c>
      <c r="P28" s="32">
        <v>0</v>
      </c>
      <c r="Q28" s="39">
        <f aca="true" t="shared" si="8" ref="Q28:Q31">P28/12</f>
        <v>0</v>
      </c>
      <c r="R28" s="40">
        <f t="shared" si="0"/>
        <v>0</v>
      </c>
      <c r="S28" s="41">
        <f t="shared" si="1"/>
        <v>0</v>
      </c>
    </row>
    <row r="29" spans="1:19" ht="15" thickBot="1">
      <c r="A29" s="177"/>
      <c r="B29" s="178"/>
      <c r="C29" s="178"/>
      <c r="D29" s="31">
        <v>0</v>
      </c>
      <c r="E29" s="37">
        <f t="shared" si="2"/>
        <v>0</v>
      </c>
      <c r="F29" s="32">
        <v>0</v>
      </c>
      <c r="G29" s="37">
        <f t="shared" si="3"/>
        <v>0</v>
      </c>
      <c r="H29" s="32">
        <v>0</v>
      </c>
      <c r="I29" s="37">
        <f t="shared" si="4"/>
        <v>0</v>
      </c>
      <c r="J29" s="32">
        <v>0</v>
      </c>
      <c r="K29" s="37">
        <f t="shared" si="5"/>
        <v>0</v>
      </c>
      <c r="L29" s="32">
        <v>0</v>
      </c>
      <c r="M29" s="37">
        <f t="shared" si="6"/>
        <v>0</v>
      </c>
      <c r="N29" s="32">
        <v>0</v>
      </c>
      <c r="O29" s="37">
        <f t="shared" si="7"/>
        <v>0</v>
      </c>
      <c r="P29" s="32">
        <v>0</v>
      </c>
      <c r="Q29" s="39">
        <f t="shared" si="8"/>
        <v>0</v>
      </c>
      <c r="R29" s="40">
        <f t="shared" si="0"/>
        <v>0</v>
      </c>
      <c r="S29" s="41">
        <f t="shared" si="1"/>
        <v>0</v>
      </c>
    </row>
    <row r="30" spans="1:19" ht="15" thickBot="1">
      <c r="A30" s="177"/>
      <c r="B30" s="178"/>
      <c r="C30" s="178"/>
      <c r="D30" s="31">
        <v>0</v>
      </c>
      <c r="E30" s="37">
        <f t="shared" si="2"/>
        <v>0</v>
      </c>
      <c r="F30" s="32">
        <v>0</v>
      </c>
      <c r="G30" s="37">
        <f t="shared" si="3"/>
        <v>0</v>
      </c>
      <c r="H30" s="32">
        <v>0</v>
      </c>
      <c r="I30" s="37">
        <f t="shared" si="4"/>
        <v>0</v>
      </c>
      <c r="J30" s="32">
        <v>0</v>
      </c>
      <c r="K30" s="37">
        <f t="shared" si="5"/>
        <v>0</v>
      </c>
      <c r="L30" s="32">
        <v>0</v>
      </c>
      <c r="M30" s="37">
        <f t="shared" si="6"/>
        <v>0</v>
      </c>
      <c r="N30" s="32">
        <v>0</v>
      </c>
      <c r="O30" s="37">
        <f t="shared" si="7"/>
        <v>0</v>
      </c>
      <c r="P30" s="32">
        <v>0</v>
      </c>
      <c r="Q30" s="39">
        <f t="shared" si="8"/>
        <v>0</v>
      </c>
      <c r="R30" s="40">
        <f t="shared" si="0"/>
        <v>0</v>
      </c>
      <c r="S30" s="41">
        <f t="shared" si="1"/>
        <v>0</v>
      </c>
    </row>
    <row r="31" spans="1:19" ht="15" thickBot="1">
      <c r="A31" s="179"/>
      <c r="B31" s="180"/>
      <c r="C31" s="180"/>
      <c r="D31" s="31">
        <v>0</v>
      </c>
      <c r="E31" s="37">
        <f t="shared" si="2"/>
        <v>0</v>
      </c>
      <c r="F31" s="32">
        <v>0</v>
      </c>
      <c r="G31" s="37">
        <f t="shared" si="3"/>
        <v>0</v>
      </c>
      <c r="H31" s="32">
        <v>0</v>
      </c>
      <c r="I31" s="37">
        <f t="shared" si="4"/>
        <v>0</v>
      </c>
      <c r="J31" s="32">
        <v>0</v>
      </c>
      <c r="K31" s="37">
        <f t="shared" si="5"/>
        <v>0</v>
      </c>
      <c r="L31" s="32">
        <v>0</v>
      </c>
      <c r="M31" s="37">
        <f t="shared" si="6"/>
        <v>0</v>
      </c>
      <c r="N31" s="32">
        <v>0</v>
      </c>
      <c r="O31" s="37">
        <f t="shared" si="7"/>
        <v>0</v>
      </c>
      <c r="P31" s="32">
        <v>0</v>
      </c>
      <c r="Q31" s="39">
        <f t="shared" si="8"/>
        <v>0</v>
      </c>
      <c r="R31" s="40">
        <f aca="true" t="shared" si="9" ref="R21:S31">D31+F31+H31+J31+L31+N31+P31</f>
        <v>0</v>
      </c>
      <c r="S31" s="45">
        <f t="shared" si="9"/>
        <v>0</v>
      </c>
    </row>
    <row r="32" spans="1:19" s="1" customFormat="1" ht="15" thickBot="1">
      <c r="A32" s="171" t="s">
        <v>19</v>
      </c>
      <c r="B32" s="172"/>
      <c r="C32" s="173"/>
      <c r="D32" s="38">
        <f aca="true" t="shared" si="10" ref="D32:S32">SUM(D20:D31)</f>
        <v>0</v>
      </c>
      <c r="E32" s="38">
        <f t="shared" si="10"/>
        <v>0</v>
      </c>
      <c r="F32" s="38">
        <f t="shared" si="10"/>
        <v>21</v>
      </c>
      <c r="G32" s="38">
        <f t="shared" si="10"/>
        <v>1.75</v>
      </c>
      <c r="H32" s="38">
        <f t="shared" si="10"/>
        <v>34</v>
      </c>
      <c r="I32" s="38">
        <f t="shared" si="10"/>
        <v>2.8333333333333335</v>
      </c>
      <c r="J32" s="38">
        <f t="shared" si="10"/>
        <v>5</v>
      </c>
      <c r="K32" s="38">
        <f t="shared" si="10"/>
        <v>0.41666666666666663</v>
      </c>
      <c r="L32" s="38">
        <f t="shared" si="10"/>
        <v>0</v>
      </c>
      <c r="M32" s="38">
        <f t="shared" si="10"/>
        <v>0</v>
      </c>
      <c r="N32" s="38">
        <f t="shared" si="10"/>
        <v>6</v>
      </c>
      <c r="O32" s="38">
        <f t="shared" si="10"/>
        <v>0.5</v>
      </c>
      <c r="P32" s="38">
        <f t="shared" si="10"/>
        <v>73.07</v>
      </c>
      <c r="Q32" s="53">
        <f t="shared" si="10"/>
        <v>6.089166666666666</v>
      </c>
      <c r="R32" s="62">
        <f>SUM(R20:R31)</f>
        <v>139.07</v>
      </c>
      <c r="S32" s="46">
        <f>SUM(S20:S31)</f>
        <v>11.589166666666669</v>
      </c>
    </row>
    <row r="33" spans="1:20" ht="15">
      <c r="A33" s="12"/>
      <c r="B33" s="12"/>
      <c r="C33" s="12"/>
      <c r="T33" s="1"/>
    </row>
    <row r="34" spans="1:20" ht="15">
      <c r="A34" s="242" t="s">
        <v>20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"/>
    </row>
    <row r="35" spans="1:20" ht="14.4" customHeight="1">
      <c r="A35" s="84" t="s">
        <v>313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1"/>
    </row>
    <row r="36" spans="1:3" ht="15">
      <c r="A36" s="13"/>
      <c r="B36" s="14"/>
      <c r="C36" s="14"/>
    </row>
    <row r="37" spans="1:19" s="12" customFormat="1" ht="15">
      <c r="A37" s="14"/>
      <c r="B37" s="14"/>
      <c r="C37" s="14"/>
      <c r="R37" s="15"/>
      <c r="S37" s="15"/>
    </row>
  </sheetData>
  <mergeCells count="56">
    <mergeCell ref="A35:S35"/>
    <mergeCell ref="A28:C28"/>
    <mergeCell ref="A29:C29"/>
    <mergeCell ref="A30:C30"/>
    <mergeCell ref="A31:C31"/>
    <mergeCell ref="A32:C32"/>
    <mergeCell ref="A34:S34"/>
    <mergeCell ref="A22:C22"/>
    <mergeCell ref="A23:C23"/>
    <mergeCell ref="A24:C24"/>
    <mergeCell ref="A25:C25"/>
    <mergeCell ref="A26:C2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9">
      <selection activeCell="A22" sqref="A22:XFD22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274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282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283</v>
      </c>
      <c r="B21" s="178"/>
      <c r="C21" s="261"/>
      <c r="D21" s="31">
        <v>0</v>
      </c>
      <c r="E21" s="37">
        <f aca="true" t="shared" si="0" ref="E21:E32">D21/12</f>
        <v>0</v>
      </c>
      <c r="F21" s="32">
        <v>0</v>
      </c>
      <c r="G21" s="37">
        <f aca="true" t="shared" si="1" ref="G21:G32">F21/12</f>
        <v>0</v>
      </c>
      <c r="H21" s="32">
        <v>9</v>
      </c>
      <c r="I21" s="37">
        <f aca="true" t="shared" si="2" ref="I21:I32">H21/12</f>
        <v>0.75</v>
      </c>
      <c r="J21" s="32">
        <v>0</v>
      </c>
      <c r="K21" s="37">
        <f aca="true" t="shared" si="3" ref="K21:K32">J21/12</f>
        <v>0</v>
      </c>
      <c r="L21" s="32">
        <v>0</v>
      </c>
      <c r="M21" s="37">
        <f aca="true" t="shared" si="4" ref="M21:M32">L21/12</f>
        <v>0</v>
      </c>
      <c r="N21" s="32">
        <v>0</v>
      </c>
      <c r="O21" s="37">
        <f aca="true" t="shared" si="5" ref="O21:O32">N21/12</f>
        <v>0</v>
      </c>
      <c r="P21" s="32">
        <v>0</v>
      </c>
      <c r="Q21" s="37">
        <f aca="true" t="shared" si="6" ref="Q21:Q32">P21/12</f>
        <v>0</v>
      </c>
      <c r="R21" s="54">
        <f aca="true" t="shared" si="7" ref="R21:S32">D21+F21+H21+J21+L21+N21+P21</f>
        <v>9</v>
      </c>
      <c r="S21" s="55">
        <f t="shared" si="7"/>
        <v>0.75</v>
      </c>
    </row>
    <row r="22" spans="1:19" ht="15" thickBot="1">
      <c r="A22" s="177" t="s">
        <v>293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6</v>
      </c>
      <c r="Q22" s="37">
        <f t="shared" si="6"/>
        <v>0.5</v>
      </c>
      <c r="R22" s="54">
        <f t="shared" si="7"/>
        <v>6</v>
      </c>
      <c r="S22" s="55">
        <f t="shared" si="7"/>
        <v>0.5</v>
      </c>
    </row>
    <row r="23" spans="1:19" ht="15" thickBot="1">
      <c r="A23" s="177" t="s">
        <v>294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1</v>
      </c>
      <c r="Q23" s="37">
        <f t="shared" si="6"/>
        <v>0.08333333333333333</v>
      </c>
      <c r="R23" s="54">
        <f t="shared" si="7"/>
        <v>1</v>
      </c>
      <c r="S23" s="55">
        <f t="shared" si="7"/>
        <v>0.08333333333333333</v>
      </c>
    </row>
    <row r="24" spans="1:19" ht="15" thickBot="1">
      <c r="A24" s="177" t="s">
        <v>361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1</v>
      </c>
      <c r="Q24" s="37">
        <f t="shared" si="6"/>
        <v>0.08333333333333333</v>
      </c>
      <c r="R24" s="54">
        <f t="shared" si="7"/>
        <v>1</v>
      </c>
      <c r="S24" s="55">
        <f t="shared" si="7"/>
        <v>0.08333333333333333</v>
      </c>
    </row>
    <row r="25" spans="1:19" ht="15" thickBot="1">
      <c r="A25" s="177" t="s">
        <v>362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3</v>
      </c>
      <c r="Q25" s="37">
        <f t="shared" si="6"/>
        <v>0.25</v>
      </c>
      <c r="R25" s="54">
        <f t="shared" si="7"/>
        <v>3</v>
      </c>
      <c r="S25" s="55">
        <f t="shared" si="7"/>
        <v>0.25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9"/>
      <c r="B32" s="180"/>
      <c r="C32" s="180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s="1" customFormat="1" ht="15" thickBot="1">
      <c r="A33" s="171" t="s">
        <v>19</v>
      </c>
      <c r="B33" s="172"/>
      <c r="C33" s="173"/>
      <c r="D33" s="38">
        <f aca="true" t="shared" si="8" ref="D33:S33">SUM(D20:D32)</f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15</v>
      </c>
      <c r="I33" s="38">
        <f t="shared" si="8"/>
        <v>1.25</v>
      </c>
      <c r="J33" s="38">
        <f t="shared" si="8"/>
        <v>0</v>
      </c>
      <c r="K33" s="38">
        <f t="shared" si="8"/>
        <v>0</v>
      </c>
      <c r="L33" s="38">
        <f t="shared" si="8"/>
        <v>0</v>
      </c>
      <c r="M33" s="38">
        <f t="shared" si="8"/>
        <v>0</v>
      </c>
      <c r="N33" s="38">
        <f t="shared" si="8"/>
        <v>0</v>
      </c>
      <c r="O33" s="38">
        <f t="shared" si="8"/>
        <v>0</v>
      </c>
      <c r="P33" s="38">
        <f t="shared" si="8"/>
        <v>11</v>
      </c>
      <c r="Q33" s="53">
        <f t="shared" si="8"/>
        <v>0.9166666666666667</v>
      </c>
      <c r="R33" s="38">
        <f t="shared" si="8"/>
        <v>26</v>
      </c>
      <c r="S33" s="47">
        <f t="shared" si="8"/>
        <v>2.1666666666666665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4.4" customHeight="1">
      <c r="A36" s="84" t="s">
        <v>313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26:C26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A22:C22"/>
    <mergeCell ref="A23:C23"/>
    <mergeCell ref="A24:C24"/>
    <mergeCell ref="A25:C25"/>
    <mergeCell ref="A33:C33"/>
    <mergeCell ref="A35:S35"/>
    <mergeCell ref="A36:S3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 topLeftCell="A12">
      <selection activeCell="A26" sqref="A26:XFD26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275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295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3</v>
      </c>
      <c r="O20" s="37">
        <f>N20/12</f>
        <v>0.25</v>
      </c>
      <c r="P20" s="32">
        <v>1</v>
      </c>
      <c r="Q20" s="37">
        <f>P20/12</f>
        <v>0.08333333333333333</v>
      </c>
      <c r="R20" s="54">
        <f>D20+F20+H20+J20+L20+N20+P20</f>
        <v>4</v>
      </c>
      <c r="S20" s="55">
        <f>E20+G20+I20+K20+M20+O20+Q20</f>
        <v>0.3333333333333333</v>
      </c>
    </row>
    <row r="21" spans="1:19" ht="15" thickBot="1">
      <c r="A21" s="177" t="s">
        <v>296</v>
      </c>
      <c r="B21" s="178"/>
      <c r="C21" s="261"/>
      <c r="D21" s="31">
        <v>0</v>
      </c>
      <c r="E21" s="37">
        <f aca="true" t="shared" si="0" ref="E21:E31">D21/12</f>
        <v>0</v>
      </c>
      <c r="F21" s="32">
        <v>0</v>
      </c>
      <c r="G21" s="37">
        <f aca="true" t="shared" si="1" ref="G21:G31">F21/12</f>
        <v>0</v>
      </c>
      <c r="H21" s="32">
        <v>0</v>
      </c>
      <c r="I21" s="37">
        <f aca="true" t="shared" si="2" ref="I21:I31">H21/12</f>
        <v>0</v>
      </c>
      <c r="J21" s="32">
        <v>0</v>
      </c>
      <c r="K21" s="37">
        <f aca="true" t="shared" si="3" ref="K21:K31">J21/12</f>
        <v>0</v>
      </c>
      <c r="L21" s="32">
        <v>0</v>
      </c>
      <c r="M21" s="37">
        <f aca="true" t="shared" si="4" ref="M21:M31">L21/12</f>
        <v>0</v>
      </c>
      <c r="N21" s="32">
        <v>0</v>
      </c>
      <c r="O21" s="37">
        <f aca="true" t="shared" si="5" ref="O21:O31">N21/12</f>
        <v>0</v>
      </c>
      <c r="P21" s="32">
        <v>4</v>
      </c>
      <c r="Q21" s="37">
        <f aca="true" t="shared" si="6" ref="Q21:Q31">P21/12</f>
        <v>0.3333333333333333</v>
      </c>
      <c r="R21" s="54">
        <f aca="true" t="shared" si="7" ref="R21:S31">D21+F21+H21+J21+L21+N21+P21</f>
        <v>4</v>
      </c>
      <c r="S21" s="55">
        <f t="shared" si="7"/>
        <v>0.3333333333333333</v>
      </c>
    </row>
    <row r="22" spans="1:19" ht="15" thickBot="1">
      <c r="A22" s="177" t="s">
        <v>297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1</v>
      </c>
      <c r="K22" s="37">
        <f t="shared" si="3"/>
        <v>0.08333333333333333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1</v>
      </c>
      <c r="S22" s="55">
        <f t="shared" si="7"/>
        <v>0.08333333333333333</v>
      </c>
    </row>
    <row r="23" spans="1:19" ht="15" thickBot="1">
      <c r="A23" s="177" t="s">
        <v>298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6</v>
      </c>
      <c r="Q23" s="37">
        <f t="shared" si="6"/>
        <v>0.5</v>
      </c>
      <c r="R23" s="54">
        <f t="shared" si="7"/>
        <v>6</v>
      </c>
      <c r="S23" s="55">
        <f t="shared" si="7"/>
        <v>0.5</v>
      </c>
    </row>
    <row r="24" spans="1:19" ht="15" thickBot="1">
      <c r="A24" s="177" t="s">
        <v>299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6</v>
      </c>
      <c r="S24" s="55">
        <f t="shared" si="7"/>
        <v>0.5</v>
      </c>
    </row>
    <row r="25" spans="1:19" ht="15" thickBot="1">
      <c r="A25" s="177" t="s">
        <v>300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3</v>
      </c>
      <c r="K25" s="37">
        <f t="shared" si="3"/>
        <v>0.25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1</v>
      </c>
      <c r="Q25" s="37">
        <f t="shared" si="6"/>
        <v>0.08333333333333333</v>
      </c>
      <c r="R25" s="54">
        <f t="shared" si="7"/>
        <v>4</v>
      </c>
      <c r="S25" s="55">
        <f t="shared" si="7"/>
        <v>0.3333333333333333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9"/>
      <c r="B31" s="180"/>
      <c r="C31" s="180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s="1" customFormat="1" ht="15" thickBot="1">
      <c r="A32" s="171" t="s">
        <v>19</v>
      </c>
      <c r="B32" s="172"/>
      <c r="C32" s="173"/>
      <c r="D32" s="38">
        <f aca="true" t="shared" si="8" ref="D32:S32">SUM(D20:D31)</f>
        <v>0</v>
      </c>
      <c r="E32" s="38">
        <f t="shared" si="8"/>
        <v>0</v>
      </c>
      <c r="F32" s="38">
        <f t="shared" si="8"/>
        <v>0</v>
      </c>
      <c r="G32" s="38">
        <f t="shared" si="8"/>
        <v>0</v>
      </c>
      <c r="H32" s="38">
        <f t="shared" si="8"/>
        <v>6</v>
      </c>
      <c r="I32" s="38">
        <f t="shared" si="8"/>
        <v>0.5</v>
      </c>
      <c r="J32" s="38">
        <f t="shared" si="8"/>
        <v>4</v>
      </c>
      <c r="K32" s="38">
        <f t="shared" si="8"/>
        <v>0.3333333333333333</v>
      </c>
      <c r="L32" s="38">
        <f t="shared" si="8"/>
        <v>0</v>
      </c>
      <c r="M32" s="38">
        <f t="shared" si="8"/>
        <v>0</v>
      </c>
      <c r="N32" s="38">
        <f t="shared" si="8"/>
        <v>3</v>
      </c>
      <c r="O32" s="38">
        <f t="shared" si="8"/>
        <v>0.25</v>
      </c>
      <c r="P32" s="38">
        <f t="shared" si="8"/>
        <v>12</v>
      </c>
      <c r="Q32" s="53">
        <f t="shared" si="8"/>
        <v>1</v>
      </c>
      <c r="R32" s="38">
        <f t="shared" si="8"/>
        <v>25</v>
      </c>
      <c r="S32" s="47">
        <f t="shared" si="8"/>
        <v>2.0833333333333335</v>
      </c>
    </row>
    <row r="33" spans="1:20" ht="15">
      <c r="A33" s="12"/>
      <c r="B33" s="12"/>
      <c r="C33" s="12"/>
      <c r="T33" s="1"/>
    </row>
    <row r="34" spans="1:20" ht="15">
      <c r="A34" s="242" t="s">
        <v>20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"/>
    </row>
    <row r="35" spans="1:20" ht="14.4" customHeight="1">
      <c r="A35" s="84" t="s">
        <v>313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1"/>
    </row>
    <row r="36" spans="1:3" ht="15">
      <c r="A36" s="13"/>
      <c r="B36" s="14"/>
      <c r="C36" s="14"/>
    </row>
    <row r="37" spans="1:19" s="12" customFormat="1" ht="15">
      <c r="A37" s="14"/>
      <c r="B37" s="14"/>
      <c r="C37" s="14"/>
      <c r="R37" s="15"/>
      <c r="S37" s="15"/>
    </row>
  </sheetData>
  <mergeCells count="56">
    <mergeCell ref="A32:C32"/>
    <mergeCell ref="A34:S34"/>
    <mergeCell ref="A35:S35"/>
    <mergeCell ref="A26:C2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7">
      <selection activeCell="P21" sqref="P2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276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301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4</v>
      </c>
      <c r="Q20" s="37">
        <f>P20/12</f>
        <v>0.3333333333333333</v>
      </c>
      <c r="R20" s="54">
        <f>D20+F20+H20+J20+L20+N20+P20</f>
        <v>4</v>
      </c>
      <c r="S20" s="55">
        <f>E20+G20+I20+K20+M20+O20+Q20</f>
        <v>0.3333333333333333</v>
      </c>
    </row>
    <row r="21" spans="1:19" ht="15" thickBot="1">
      <c r="A21" s="177" t="s">
        <v>363</v>
      </c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0</v>
      </c>
      <c r="I21" s="37">
        <f aca="true" t="shared" si="2" ref="I21:I33">H21/12</f>
        <v>0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7.07</v>
      </c>
      <c r="Q21" s="37">
        <f aca="true" t="shared" si="6" ref="Q21:Q33">P21/12</f>
        <v>0.5891666666666667</v>
      </c>
      <c r="R21" s="54">
        <f aca="true" t="shared" si="7" ref="R21:S33">D21+F21+H21+J21+L21+N21+P21</f>
        <v>7.07</v>
      </c>
      <c r="S21" s="55">
        <f t="shared" si="7"/>
        <v>0.5891666666666667</v>
      </c>
    </row>
    <row r="22" spans="1:19" ht="15" thickBot="1">
      <c r="A22" s="177"/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0</v>
      </c>
      <c r="S22" s="55">
        <f t="shared" si="7"/>
        <v>0</v>
      </c>
    </row>
    <row r="23" spans="1:19" ht="15" thickBot="1">
      <c r="A23" s="177"/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0</v>
      </c>
      <c r="S23" s="55">
        <f t="shared" si="7"/>
        <v>0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11.07</v>
      </c>
      <c r="Q34" s="53">
        <f t="shared" si="8"/>
        <v>0.9225000000000001</v>
      </c>
      <c r="R34" s="38">
        <f t="shared" si="8"/>
        <v>11.07</v>
      </c>
      <c r="S34" s="47">
        <f t="shared" si="8"/>
        <v>0.9225000000000001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3">
      <selection activeCell="P21" sqref="P2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277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284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7</v>
      </c>
      <c r="I20" s="37">
        <f>H20/12</f>
        <v>0.5833333333333334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3</v>
      </c>
      <c r="Q20" s="37">
        <f>P20/12</f>
        <v>0.25</v>
      </c>
      <c r="R20" s="54">
        <f>D20+F20+H20+J20+L20+N20+P20</f>
        <v>10</v>
      </c>
      <c r="S20" s="55">
        <f>E20+G20+I20+K20+M20+O20+Q20</f>
        <v>0.8333333333333334</v>
      </c>
    </row>
    <row r="21" spans="1:19" ht="15" thickBot="1">
      <c r="A21" s="177" t="s">
        <v>285</v>
      </c>
      <c r="B21" s="178"/>
      <c r="C21" s="261"/>
      <c r="D21" s="31">
        <v>0</v>
      </c>
      <c r="E21" s="37">
        <f aca="true" t="shared" si="0" ref="E21:E33">D21/12</f>
        <v>0</v>
      </c>
      <c r="F21" s="32">
        <v>9</v>
      </c>
      <c r="G21" s="37">
        <f aca="true" t="shared" si="1" ref="G21:G33">F21/12</f>
        <v>0.75</v>
      </c>
      <c r="H21" s="32">
        <v>0</v>
      </c>
      <c r="I21" s="37">
        <f aca="true" t="shared" si="2" ref="I21:I33">H21/12</f>
        <v>0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S33">D21+F21+H21+J21+L21+N21+P21</f>
        <v>9</v>
      </c>
      <c r="S21" s="55">
        <f t="shared" si="7"/>
        <v>0.75</v>
      </c>
    </row>
    <row r="22" spans="1:19" ht="15" thickBot="1">
      <c r="A22" s="177" t="s">
        <v>302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3</v>
      </c>
      <c r="Q22" s="37">
        <f t="shared" si="6"/>
        <v>0.25</v>
      </c>
      <c r="R22" s="54">
        <f t="shared" si="7"/>
        <v>3</v>
      </c>
      <c r="S22" s="55">
        <f t="shared" si="7"/>
        <v>0.25</v>
      </c>
    </row>
    <row r="23" spans="1:19" ht="15" thickBot="1">
      <c r="A23" s="177" t="s">
        <v>364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1</v>
      </c>
      <c r="Q23" s="37">
        <f t="shared" si="6"/>
        <v>0.08333333333333333</v>
      </c>
      <c r="R23" s="54">
        <f t="shared" si="7"/>
        <v>1</v>
      </c>
      <c r="S23" s="55">
        <f t="shared" si="7"/>
        <v>0.08333333333333333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9</v>
      </c>
      <c r="G34" s="38">
        <f t="shared" si="8"/>
        <v>0.75</v>
      </c>
      <c r="H34" s="38">
        <f t="shared" si="8"/>
        <v>7</v>
      </c>
      <c r="I34" s="38">
        <f t="shared" si="8"/>
        <v>0.5833333333333334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7</v>
      </c>
      <c r="Q34" s="53">
        <f t="shared" si="8"/>
        <v>0.5833333333333334</v>
      </c>
      <c r="R34" s="38">
        <f t="shared" si="8"/>
        <v>23</v>
      </c>
      <c r="S34" s="47">
        <f t="shared" si="8"/>
        <v>1.9166666666666667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 topLeftCell="A14">
      <selection activeCell="A24" sqref="A24:XFD24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278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303</v>
      </c>
      <c r="B20" s="178"/>
      <c r="C20" s="261"/>
      <c r="D20" s="31">
        <v>0</v>
      </c>
      <c r="E20" s="37">
        <f aca="true" t="shared" si="0" ref="E20:E29">D20/12</f>
        <v>0</v>
      </c>
      <c r="F20" s="32">
        <v>0</v>
      </c>
      <c r="G20" s="37">
        <f aca="true" t="shared" si="1" ref="G20:G29">F20/12</f>
        <v>0</v>
      </c>
      <c r="H20" s="32">
        <v>0</v>
      </c>
      <c r="I20" s="37">
        <f aca="true" t="shared" si="2" ref="I20:I29">H20/12</f>
        <v>0</v>
      </c>
      <c r="J20" s="32">
        <v>1</v>
      </c>
      <c r="K20" s="37">
        <f aca="true" t="shared" si="3" ref="K20:K29">J20/12</f>
        <v>0.08333333333333333</v>
      </c>
      <c r="L20" s="32">
        <v>0</v>
      </c>
      <c r="M20" s="37">
        <f aca="true" t="shared" si="4" ref="M20:M29">L20/12</f>
        <v>0</v>
      </c>
      <c r="N20" s="32">
        <v>0</v>
      </c>
      <c r="O20" s="37">
        <f aca="true" t="shared" si="5" ref="O20:O29">N20/12</f>
        <v>0</v>
      </c>
      <c r="P20" s="32">
        <v>0</v>
      </c>
      <c r="Q20" s="37">
        <f aca="true" t="shared" si="6" ref="Q20:Q29">P20/12</f>
        <v>0</v>
      </c>
      <c r="R20" s="54">
        <f aca="true" t="shared" si="7" ref="R20:S29">D20+F20+H20+J20+L20+N20+P20</f>
        <v>1</v>
      </c>
      <c r="S20" s="55">
        <f t="shared" si="7"/>
        <v>0.08333333333333333</v>
      </c>
    </row>
    <row r="21" spans="1:19" ht="15" thickBot="1">
      <c r="A21" s="177" t="s">
        <v>304</v>
      </c>
      <c r="B21" s="178"/>
      <c r="C21" s="178"/>
      <c r="D21" s="31">
        <v>0</v>
      </c>
      <c r="E21" s="37">
        <f t="shared" si="0"/>
        <v>0</v>
      </c>
      <c r="F21" s="32">
        <v>0</v>
      </c>
      <c r="G21" s="37">
        <f t="shared" si="1"/>
        <v>0</v>
      </c>
      <c r="H21" s="32">
        <v>0</v>
      </c>
      <c r="I21" s="37">
        <f t="shared" si="2"/>
        <v>0</v>
      </c>
      <c r="J21" s="32">
        <v>0</v>
      </c>
      <c r="K21" s="37">
        <f t="shared" si="3"/>
        <v>0</v>
      </c>
      <c r="L21" s="32">
        <v>0</v>
      </c>
      <c r="M21" s="37">
        <f t="shared" si="4"/>
        <v>0</v>
      </c>
      <c r="N21" s="32">
        <v>0</v>
      </c>
      <c r="O21" s="37">
        <f t="shared" si="5"/>
        <v>0</v>
      </c>
      <c r="P21" s="32">
        <v>7</v>
      </c>
      <c r="Q21" s="37">
        <f t="shared" si="6"/>
        <v>0.5833333333333334</v>
      </c>
      <c r="R21" s="54">
        <f t="shared" si="7"/>
        <v>7</v>
      </c>
      <c r="S21" s="55">
        <f t="shared" si="7"/>
        <v>0.5833333333333334</v>
      </c>
    </row>
    <row r="22" spans="1:19" ht="15" thickBot="1">
      <c r="A22" s="177" t="s">
        <v>305</v>
      </c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14</v>
      </c>
      <c r="Q22" s="37">
        <f t="shared" si="6"/>
        <v>1.1666666666666667</v>
      </c>
      <c r="R22" s="54">
        <f t="shared" si="7"/>
        <v>14</v>
      </c>
      <c r="S22" s="55">
        <f t="shared" si="7"/>
        <v>1.1666666666666667</v>
      </c>
    </row>
    <row r="23" spans="1:19" ht="15" thickBot="1">
      <c r="A23" s="177" t="s">
        <v>306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10</v>
      </c>
      <c r="Q23" s="37">
        <f t="shared" si="6"/>
        <v>0.8333333333333334</v>
      </c>
      <c r="R23" s="54">
        <f t="shared" si="7"/>
        <v>10</v>
      </c>
      <c r="S23" s="55">
        <f t="shared" si="7"/>
        <v>0.8333333333333334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9"/>
      <c r="B29" s="180"/>
      <c r="C29" s="180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s="1" customFormat="1" ht="15" thickBot="1">
      <c r="A30" s="171" t="s">
        <v>19</v>
      </c>
      <c r="B30" s="172"/>
      <c r="C30" s="173"/>
      <c r="D30" s="38">
        <f>SUM(D20:D29)</f>
        <v>0</v>
      </c>
      <c r="E30" s="38">
        <f>SUM(E20:E29)</f>
        <v>0</v>
      </c>
      <c r="F30" s="38">
        <f>SUM(F20:F29)</f>
        <v>0</v>
      </c>
      <c r="G30" s="38">
        <f>SUM(G20:G29)</f>
        <v>0</v>
      </c>
      <c r="H30" s="38">
        <f>SUM(H20:H29)</f>
        <v>0</v>
      </c>
      <c r="I30" s="38">
        <f>SUM(I20:I29)</f>
        <v>0</v>
      </c>
      <c r="J30" s="38">
        <f>SUM(J20:J29)</f>
        <v>1</v>
      </c>
      <c r="K30" s="38">
        <f>SUM(K20:K29)</f>
        <v>0.08333333333333333</v>
      </c>
      <c r="L30" s="38">
        <f>SUM(L20:L29)</f>
        <v>0</v>
      </c>
      <c r="M30" s="38">
        <f>SUM(M20:M29)</f>
        <v>0</v>
      </c>
      <c r="N30" s="38">
        <f>SUM(N20:N29)</f>
        <v>0</v>
      </c>
      <c r="O30" s="38">
        <f>SUM(O20:O29)</f>
        <v>0</v>
      </c>
      <c r="P30" s="38">
        <f>SUM(P20:P29)</f>
        <v>31</v>
      </c>
      <c r="Q30" s="53">
        <f>SUM(Q20:Q29)</f>
        <v>2.5833333333333335</v>
      </c>
      <c r="R30" s="38">
        <f>SUM(R20:R29)</f>
        <v>32</v>
      </c>
      <c r="S30" s="47">
        <f>SUM(S20:S29)</f>
        <v>2.666666666666667</v>
      </c>
    </row>
    <row r="31" spans="1:20" ht="15">
      <c r="A31" s="12"/>
      <c r="B31" s="12"/>
      <c r="C31" s="12"/>
      <c r="T31" s="1"/>
    </row>
    <row r="32" spans="1:20" ht="15">
      <c r="A32" s="242" t="s">
        <v>20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"/>
    </row>
    <row r="33" spans="1:20" ht="14.4" customHeight="1">
      <c r="A33" s="84" t="s">
        <v>313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"/>
    </row>
    <row r="34" spans="1:3" ht="15">
      <c r="A34" s="13"/>
      <c r="B34" s="14"/>
      <c r="C34" s="14"/>
    </row>
    <row r="35" spans="1:19" s="12" customFormat="1" ht="15">
      <c r="A35" s="14"/>
      <c r="B35" s="14"/>
      <c r="C35" s="14"/>
      <c r="R35" s="15"/>
      <c r="S35" s="15"/>
    </row>
  </sheetData>
  <mergeCells count="54">
    <mergeCell ref="A30:C30"/>
    <mergeCell ref="A32:S32"/>
    <mergeCell ref="A33:S33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P17:P19"/>
    <mergeCell ref="Q17:Q19"/>
    <mergeCell ref="R17:R19"/>
    <mergeCell ref="S17:S19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 topLeftCell="A11">
      <selection activeCell="L21" sqref="L2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279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177" t="s">
        <v>365</v>
      </c>
      <c r="B20" s="178"/>
      <c r="C20" s="178"/>
      <c r="D20" s="31">
        <v>0</v>
      </c>
      <c r="E20" s="37">
        <f aca="true" t="shared" si="0" ref="E20:E29">D20/12</f>
        <v>0</v>
      </c>
      <c r="F20" s="32">
        <v>0</v>
      </c>
      <c r="G20" s="37">
        <f aca="true" t="shared" si="1" ref="G20:G29">F20/12</f>
        <v>0</v>
      </c>
      <c r="H20" s="32">
        <v>0</v>
      </c>
      <c r="I20" s="37">
        <f aca="true" t="shared" si="2" ref="I20:I29">H20/12</f>
        <v>0</v>
      </c>
      <c r="J20" s="32">
        <v>0</v>
      </c>
      <c r="K20" s="37">
        <f aca="true" t="shared" si="3" ref="K20:K29">J20/12</f>
        <v>0</v>
      </c>
      <c r="L20" s="32">
        <v>0</v>
      </c>
      <c r="M20" s="37">
        <f aca="true" t="shared" si="4" ref="M20:M29">L20/12</f>
        <v>0</v>
      </c>
      <c r="N20" s="32">
        <v>3</v>
      </c>
      <c r="O20" s="37">
        <f aca="true" t="shared" si="5" ref="O20:O29">N20/12</f>
        <v>0.25</v>
      </c>
      <c r="P20" s="32">
        <v>0</v>
      </c>
      <c r="Q20" s="37">
        <f aca="true" t="shared" si="6" ref="Q20:Q29">P20/12</f>
        <v>0</v>
      </c>
      <c r="R20" s="54">
        <f aca="true" t="shared" si="7" ref="R20:S29">D20+F20+H20+J20+L20+N20+P20</f>
        <v>3</v>
      </c>
      <c r="S20" s="55">
        <f t="shared" si="7"/>
        <v>0.25</v>
      </c>
    </row>
    <row r="21" spans="1:19" ht="15" thickBot="1">
      <c r="A21" s="177" t="s">
        <v>286</v>
      </c>
      <c r="B21" s="178"/>
      <c r="C21" s="178"/>
      <c r="D21" s="31">
        <v>0</v>
      </c>
      <c r="E21" s="37">
        <f t="shared" si="0"/>
        <v>0</v>
      </c>
      <c r="F21" s="32">
        <v>12</v>
      </c>
      <c r="G21" s="37">
        <f t="shared" si="1"/>
        <v>1</v>
      </c>
      <c r="H21" s="32">
        <v>0</v>
      </c>
      <c r="I21" s="37">
        <f t="shared" si="2"/>
        <v>0</v>
      </c>
      <c r="J21" s="32">
        <v>0</v>
      </c>
      <c r="K21" s="37">
        <f t="shared" si="3"/>
        <v>0</v>
      </c>
      <c r="L21" s="32">
        <v>0</v>
      </c>
      <c r="M21" s="37">
        <f t="shared" si="4"/>
        <v>0</v>
      </c>
      <c r="N21" s="32">
        <v>0</v>
      </c>
      <c r="O21" s="37">
        <f t="shared" si="5"/>
        <v>0</v>
      </c>
      <c r="P21" s="32">
        <v>0</v>
      </c>
      <c r="Q21" s="37">
        <f t="shared" si="6"/>
        <v>0</v>
      </c>
      <c r="R21" s="54">
        <f t="shared" si="7"/>
        <v>12</v>
      </c>
      <c r="S21" s="55">
        <f t="shared" si="7"/>
        <v>1</v>
      </c>
    </row>
    <row r="22" spans="1:19" ht="15" thickBot="1">
      <c r="A22" s="177"/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0</v>
      </c>
      <c r="S22" s="55">
        <f t="shared" si="7"/>
        <v>0</v>
      </c>
    </row>
    <row r="23" spans="1:19" ht="15" thickBot="1">
      <c r="A23" s="177"/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0</v>
      </c>
      <c r="S23" s="55">
        <f t="shared" si="7"/>
        <v>0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9"/>
      <c r="B29" s="180"/>
      <c r="C29" s="180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s="1" customFormat="1" ht="15" thickBot="1">
      <c r="A30" s="171" t="s">
        <v>19</v>
      </c>
      <c r="B30" s="172"/>
      <c r="C30" s="173"/>
      <c r="D30" s="38">
        <f>SUM(D20:D29)</f>
        <v>0</v>
      </c>
      <c r="E30" s="38">
        <f>SUM(E20:E29)</f>
        <v>0</v>
      </c>
      <c r="F30" s="38">
        <f>SUM(F20:F29)</f>
        <v>12</v>
      </c>
      <c r="G30" s="38">
        <f>SUM(G20:G29)</f>
        <v>1</v>
      </c>
      <c r="H30" s="38">
        <f>SUM(H20:H29)</f>
        <v>0</v>
      </c>
      <c r="I30" s="38">
        <f>SUM(I20:I29)</f>
        <v>0</v>
      </c>
      <c r="J30" s="38">
        <f>SUM(J20:J29)</f>
        <v>0</v>
      </c>
      <c r="K30" s="38">
        <f>SUM(K20:K29)</f>
        <v>0</v>
      </c>
      <c r="L30" s="38">
        <f>SUM(L20:L29)</f>
        <v>0</v>
      </c>
      <c r="M30" s="38">
        <f>SUM(M20:M29)</f>
        <v>0</v>
      </c>
      <c r="N30" s="38">
        <f>SUM(N20:N29)</f>
        <v>3</v>
      </c>
      <c r="O30" s="38">
        <f>SUM(O20:O29)</f>
        <v>0.25</v>
      </c>
      <c r="P30" s="38">
        <f>SUM(P20:P29)</f>
        <v>0</v>
      </c>
      <c r="Q30" s="53">
        <f>SUM(Q20:Q29)</f>
        <v>0</v>
      </c>
      <c r="R30" s="38">
        <f>SUM(R20:R29)</f>
        <v>15</v>
      </c>
      <c r="S30" s="47">
        <f>SUM(S20:S29)</f>
        <v>1.25</v>
      </c>
    </row>
    <row r="31" spans="1:20" ht="15">
      <c r="A31" s="12"/>
      <c r="B31" s="12"/>
      <c r="C31" s="12"/>
      <c r="T31" s="1"/>
    </row>
    <row r="32" spans="1:20" ht="15">
      <c r="A32" s="242" t="s">
        <v>20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"/>
    </row>
    <row r="33" spans="1:20" ht="14.4" customHeight="1">
      <c r="A33" s="84" t="s">
        <v>313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"/>
    </row>
    <row r="34" spans="1:3" ht="15">
      <c r="A34" s="13"/>
      <c r="B34" s="14"/>
      <c r="C34" s="14"/>
    </row>
    <row r="35" spans="1:19" s="12" customFormat="1" ht="15">
      <c r="A35" s="14"/>
      <c r="B35" s="14"/>
      <c r="C35" s="14"/>
      <c r="R35" s="15"/>
      <c r="S35" s="15"/>
    </row>
  </sheetData>
  <mergeCells count="54">
    <mergeCell ref="A30:C30"/>
    <mergeCell ref="A32:S32"/>
    <mergeCell ref="A33:S33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P17:P19"/>
    <mergeCell ref="Q17:Q19"/>
    <mergeCell ref="R17:R19"/>
    <mergeCell ref="S17:S19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4">
      <selection activeCell="P21" sqref="P21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280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/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0</v>
      </c>
      <c r="S20" s="55">
        <f>E20+G20+I20+K20+M20+O20+Q20</f>
        <v>0</v>
      </c>
    </row>
    <row r="21" spans="1:19" ht="15" thickBot="1">
      <c r="A21" s="177"/>
      <c r="B21" s="178"/>
      <c r="C21" s="261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0</v>
      </c>
      <c r="I21" s="37">
        <f aca="true" t="shared" si="2" ref="I21:I33">H21/12</f>
        <v>0</v>
      </c>
      <c r="J21" s="32">
        <v>0</v>
      </c>
      <c r="K21" s="37">
        <f aca="true" t="shared" si="3" ref="K21:K33">J21/12</f>
        <v>0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</v>
      </c>
      <c r="Q21" s="37">
        <f aca="true" t="shared" si="6" ref="Q21:Q33">P21/12</f>
        <v>0</v>
      </c>
      <c r="R21" s="54">
        <f aca="true" t="shared" si="7" ref="R21:S33">D21+F21+H21+J21+L21+N21+P21</f>
        <v>0</v>
      </c>
      <c r="S21" s="55">
        <f t="shared" si="7"/>
        <v>0</v>
      </c>
    </row>
    <row r="22" spans="1:19" ht="15" thickBot="1">
      <c r="A22" s="177"/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0</v>
      </c>
      <c r="S22" s="55">
        <f t="shared" si="7"/>
        <v>0</v>
      </c>
    </row>
    <row r="23" spans="1:19" ht="15" thickBot="1">
      <c r="A23" s="177"/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0</v>
      </c>
      <c r="S23" s="55">
        <f t="shared" si="7"/>
        <v>0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7"/>
        <v>0</v>
      </c>
      <c r="S33" s="55">
        <f t="shared" si="7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8" ref="D34:S34">SUM(D20:D33)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53">
        <f t="shared" si="8"/>
        <v>0</v>
      </c>
      <c r="R34" s="38">
        <f t="shared" si="8"/>
        <v>0</v>
      </c>
      <c r="S34" s="47">
        <f t="shared" si="8"/>
        <v>0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4.4" customHeight="1">
      <c r="A37" s="84" t="s">
        <v>313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34:C34"/>
    <mergeCell ref="A36:S36"/>
    <mergeCell ref="A37:S37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8">
      <selection activeCell="A36" sqref="A36:S36"/>
    </sheetView>
  </sheetViews>
  <sheetFormatPr defaultColWidth="8.8515625" defaultRowHeight="15"/>
  <cols>
    <col min="1" max="1" width="15.8515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24" customFormat="1" ht="15">
      <c r="R1" s="80" t="s">
        <v>26</v>
      </c>
      <c r="S1" s="8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2"/>
      <c r="E3" s="151" t="s">
        <v>312</v>
      </c>
      <c r="F3" s="151"/>
      <c r="G3" s="151"/>
      <c r="H3" s="151"/>
      <c r="I3" s="151"/>
      <c r="J3" s="151"/>
      <c r="K3" s="151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37</v>
      </c>
      <c r="C8" s="6"/>
    </row>
    <row r="9" spans="1:3" s="1" customFormat="1" ht="15">
      <c r="A9" s="7"/>
      <c r="B9" s="17"/>
      <c r="C9" s="9"/>
    </row>
    <row r="10" spans="1:3" s="1" customFormat="1" ht="15">
      <c r="A10" s="10"/>
      <c r="B10" s="15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152" t="s">
        <v>22</v>
      </c>
      <c r="B13" s="153"/>
      <c r="C13" s="1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1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1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1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155"/>
      <c r="B17" s="156"/>
      <c r="C17" s="157"/>
      <c r="D17" s="243" t="s">
        <v>17</v>
      </c>
      <c r="E17" s="246" t="s">
        <v>18</v>
      </c>
      <c r="F17" s="249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250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7"/>
      <c r="D18" s="244"/>
      <c r="E18" s="247"/>
      <c r="F18" s="190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251"/>
      <c r="R18" s="211"/>
      <c r="S18" s="214"/>
    </row>
    <row r="19" spans="1:19" ht="15" thickBot="1">
      <c r="A19" s="158"/>
      <c r="B19" s="159"/>
      <c r="C19" s="160"/>
      <c r="D19" s="245"/>
      <c r="E19" s="248"/>
      <c r="F19" s="192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252"/>
      <c r="R19" s="211"/>
      <c r="S19" s="214"/>
    </row>
    <row r="20" spans="1:19" ht="15">
      <c r="A20" s="177" t="s">
        <v>30</v>
      </c>
      <c r="B20" s="178"/>
      <c r="C20" s="178"/>
      <c r="D20" s="57">
        <f>Biblioteca!D35</f>
        <v>0</v>
      </c>
      <c r="E20" s="58">
        <f>Biblioteca!E35</f>
        <v>0</v>
      </c>
      <c r="F20" s="59">
        <f>Biblioteca!F35</f>
        <v>0</v>
      </c>
      <c r="G20" s="58">
        <f>Biblioteca!G35</f>
        <v>0</v>
      </c>
      <c r="H20" s="59">
        <f>Biblioteca!H35</f>
        <v>6</v>
      </c>
      <c r="I20" s="58">
        <f>Biblioteca!I35</f>
        <v>0.5</v>
      </c>
      <c r="J20" s="59">
        <f>Biblioteca!J35</f>
        <v>15</v>
      </c>
      <c r="K20" s="58">
        <f>Biblioteca!K35</f>
        <v>1.25</v>
      </c>
      <c r="L20" s="59">
        <f>Biblioteca!L35</f>
        <v>0</v>
      </c>
      <c r="M20" s="58">
        <f>Biblioteca!M35</f>
        <v>0</v>
      </c>
      <c r="N20" s="59">
        <f>Biblioteca!N35</f>
        <v>0</v>
      </c>
      <c r="O20" s="58">
        <f>Biblioteca!O35</f>
        <v>0</v>
      </c>
      <c r="P20" s="59">
        <f>Biblioteca!P35</f>
        <v>139</v>
      </c>
      <c r="Q20" s="60">
        <f>Biblioteca!Q35</f>
        <v>11.583333333333334</v>
      </c>
      <c r="R20" s="40">
        <f>D20+F20+H20+J20+L20+N20+P20</f>
        <v>160</v>
      </c>
      <c r="S20" s="41">
        <f>E20+G20+I20+K20+M20+O20+Q20</f>
        <v>13.333333333333334</v>
      </c>
    </row>
    <row r="21" spans="1:19" ht="15">
      <c r="A21" s="177" t="s">
        <v>36</v>
      </c>
      <c r="B21" s="178"/>
      <c r="C21" s="178"/>
      <c r="D21" s="56">
        <f>PPMES!D34</f>
        <v>0</v>
      </c>
      <c r="E21" s="29">
        <f>PPMES!E34</f>
        <v>0</v>
      </c>
      <c r="F21" s="30">
        <f>PPMES!F34</f>
        <v>0</v>
      </c>
      <c r="G21" s="29">
        <f>PPMES!G34</f>
        <v>0</v>
      </c>
      <c r="H21" s="30">
        <f>PPMES!H34</f>
        <v>6</v>
      </c>
      <c r="I21" s="29">
        <f>PPMES!I34</f>
        <v>0.5</v>
      </c>
      <c r="J21" s="30">
        <f>PPMES!J34</f>
        <v>6</v>
      </c>
      <c r="K21" s="29">
        <f>PPMES!K34</f>
        <v>0.5</v>
      </c>
      <c r="L21" s="30">
        <f>PPMES!L34</f>
        <v>0</v>
      </c>
      <c r="M21" s="29">
        <f>PPMES!M34</f>
        <v>0</v>
      </c>
      <c r="N21" s="30">
        <f>PPMES!N34</f>
        <v>0</v>
      </c>
      <c r="O21" s="29">
        <f>PPMES!O34</f>
        <v>0</v>
      </c>
      <c r="P21" s="30">
        <f>PPMES!P34</f>
        <v>0.18</v>
      </c>
      <c r="Q21" s="61">
        <f>PPMES!Q34</f>
        <v>0.015</v>
      </c>
      <c r="R21" s="42">
        <f>D21+F21+H21+J21+L21+N21+P21</f>
        <v>12.18</v>
      </c>
      <c r="S21" s="43">
        <f aca="true" t="shared" si="0" ref="S21:S32">E21+G21+I21+K21+M21+O21+Q21</f>
        <v>1.015</v>
      </c>
    </row>
    <row r="22" spans="1:19" ht="15">
      <c r="A22" s="177"/>
      <c r="B22" s="178"/>
      <c r="C22" s="178"/>
      <c r="D22" s="31">
        <v>0</v>
      </c>
      <c r="E22" s="37">
        <f aca="true" t="shared" si="1" ref="E22:E32">D22/12</f>
        <v>0</v>
      </c>
      <c r="F22" s="32">
        <v>0</v>
      </c>
      <c r="G22" s="37">
        <f aca="true" t="shared" si="2" ref="G22:G32">F22/12</f>
        <v>0</v>
      </c>
      <c r="H22" s="32">
        <v>0</v>
      </c>
      <c r="I22" s="37">
        <f aca="true" t="shared" si="3" ref="I22:I32">H22/12</f>
        <v>0</v>
      </c>
      <c r="J22" s="32">
        <v>0</v>
      </c>
      <c r="K22" s="37">
        <f aca="true" t="shared" si="4" ref="K22:K32">J22/12</f>
        <v>0</v>
      </c>
      <c r="L22" s="32">
        <v>0</v>
      </c>
      <c r="M22" s="37">
        <f aca="true" t="shared" si="5" ref="M22:M32">L22/12</f>
        <v>0</v>
      </c>
      <c r="N22" s="32">
        <v>0</v>
      </c>
      <c r="O22" s="37">
        <f aca="true" t="shared" si="6" ref="O22:O32">N22/12</f>
        <v>0</v>
      </c>
      <c r="P22" s="32">
        <v>0</v>
      </c>
      <c r="Q22" s="39">
        <f aca="true" t="shared" si="7" ref="Q22:Q32">P22/12</f>
        <v>0</v>
      </c>
      <c r="R22" s="42">
        <f aca="true" t="shared" si="8" ref="R22:R32">D22+F22+H22+J22+L22+N22+Q22</f>
        <v>0</v>
      </c>
      <c r="S22" s="43">
        <f t="shared" si="0"/>
        <v>0</v>
      </c>
    </row>
    <row r="23" spans="1:19" ht="15">
      <c r="A23" s="177"/>
      <c r="B23" s="178"/>
      <c r="C23" s="178"/>
      <c r="D23" s="31">
        <v>0</v>
      </c>
      <c r="E23" s="37">
        <f t="shared" si="1"/>
        <v>0</v>
      </c>
      <c r="F23" s="32">
        <v>0</v>
      </c>
      <c r="G23" s="37">
        <f t="shared" si="2"/>
        <v>0</v>
      </c>
      <c r="H23" s="32">
        <v>0</v>
      </c>
      <c r="I23" s="37">
        <f t="shared" si="3"/>
        <v>0</v>
      </c>
      <c r="J23" s="32">
        <v>0</v>
      </c>
      <c r="K23" s="37">
        <f t="shared" si="4"/>
        <v>0</v>
      </c>
      <c r="L23" s="32">
        <v>0</v>
      </c>
      <c r="M23" s="37">
        <f t="shared" si="5"/>
        <v>0</v>
      </c>
      <c r="N23" s="32">
        <v>0</v>
      </c>
      <c r="O23" s="37">
        <f t="shared" si="6"/>
        <v>0</v>
      </c>
      <c r="P23" s="32">
        <v>0</v>
      </c>
      <c r="Q23" s="39">
        <f t="shared" si="7"/>
        <v>0</v>
      </c>
      <c r="R23" s="42">
        <f t="shared" si="8"/>
        <v>0</v>
      </c>
      <c r="S23" s="43">
        <f t="shared" si="0"/>
        <v>0</v>
      </c>
    </row>
    <row r="24" spans="1:19" ht="15">
      <c r="A24" s="177"/>
      <c r="B24" s="178"/>
      <c r="C24" s="178"/>
      <c r="D24" s="31">
        <v>0</v>
      </c>
      <c r="E24" s="37">
        <f t="shared" si="1"/>
        <v>0</v>
      </c>
      <c r="F24" s="32">
        <v>0</v>
      </c>
      <c r="G24" s="37">
        <f t="shared" si="2"/>
        <v>0</v>
      </c>
      <c r="H24" s="32">
        <v>0</v>
      </c>
      <c r="I24" s="37">
        <f t="shared" si="3"/>
        <v>0</v>
      </c>
      <c r="J24" s="32">
        <v>0</v>
      </c>
      <c r="K24" s="37">
        <f t="shared" si="4"/>
        <v>0</v>
      </c>
      <c r="L24" s="32">
        <v>0</v>
      </c>
      <c r="M24" s="37">
        <f t="shared" si="5"/>
        <v>0</v>
      </c>
      <c r="N24" s="32">
        <v>0</v>
      </c>
      <c r="O24" s="37">
        <f t="shared" si="6"/>
        <v>0</v>
      </c>
      <c r="P24" s="32">
        <v>0</v>
      </c>
      <c r="Q24" s="39">
        <f t="shared" si="7"/>
        <v>0</v>
      </c>
      <c r="R24" s="42">
        <f t="shared" si="8"/>
        <v>0</v>
      </c>
      <c r="S24" s="43">
        <f t="shared" si="0"/>
        <v>0</v>
      </c>
    </row>
    <row r="25" spans="1:19" ht="15">
      <c r="A25" s="177"/>
      <c r="B25" s="178"/>
      <c r="C25" s="178"/>
      <c r="D25" s="31">
        <v>0</v>
      </c>
      <c r="E25" s="37">
        <f t="shared" si="1"/>
        <v>0</v>
      </c>
      <c r="F25" s="32">
        <v>0</v>
      </c>
      <c r="G25" s="37">
        <f t="shared" si="2"/>
        <v>0</v>
      </c>
      <c r="H25" s="32">
        <v>0</v>
      </c>
      <c r="I25" s="37">
        <f t="shared" si="3"/>
        <v>0</v>
      </c>
      <c r="J25" s="32">
        <v>0</v>
      </c>
      <c r="K25" s="37">
        <f t="shared" si="4"/>
        <v>0</v>
      </c>
      <c r="L25" s="32">
        <v>0</v>
      </c>
      <c r="M25" s="37">
        <f t="shared" si="5"/>
        <v>0</v>
      </c>
      <c r="N25" s="32">
        <v>0</v>
      </c>
      <c r="O25" s="37">
        <f t="shared" si="6"/>
        <v>0</v>
      </c>
      <c r="P25" s="32">
        <v>0</v>
      </c>
      <c r="Q25" s="39">
        <f t="shared" si="7"/>
        <v>0</v>
      </c>
      <c r="R25" s="42">
        <f t="shared" si="8"/>
        <v>0</v>
      </c>
      <c r="S25" s="43">
        <f t="shared" si="0"/>
        <v>0</v>
      </c>
    </row>
    <row r="26" spans="1:19" ht="15">
      <c r="A26" s="177"/>
      <c r="B26" s="178"/>
      <c r="C26" s="178"/>
      <c r="D26" s="31">
        <v>0</v>
      </c>
      <c r="E26" s="37">
        <f t="shared" si="1"/>
        <v>0</v>
      </c>
      <c r="F26" s="32">
        <v>0</v>
      </c>
      <c r="G26" s="37">
        <f t="shared" si="2"/>
        <v>0</v>
      </c>
      <c r="H26" s="32">
        <v>0</v>
      </c>
      <c r="I26" s="37">
        <f t="shared" si="3"/>
        <v>0</v>
      </c>
      <c r="J26" s="32">
        <v>0</v>
      </c>
      <c r="K26" s="37">
        <f t="shared" si="4"/>
        <v>0</v>
      </c>
      <c r="L26" s="32">
        <v>0</v>
      </c>
      <c r="M26" s="37">
        <f t="shared" si="5"/>
        <v>0</v>
      </c>
      <c r="N26" s="32">
        <v>0</v>
      </c>
      <c r="O26" s="37">
        <f t="shared" si="6"/>
        <v>0</v>
      </c>
      <c r="P26" s="32">
        <v>0</v>
      </c>
      <c r="Q26" s="39">
        <f t="shared" si="7"/>
        <v>0</v>
      </c>
      <c r="R26" s="42">
        <f t="shared" si="8"/>
        <v>0</v>
      </c>
      <c r="S26" s="43">
        <f t="shared" si="0"/>
        <v>0</v>
      </c>
    </row>
    <row r="27" spans="1:19" ht="15">
      <c r="A27" s="177"/>
      <c r="B27" s="178"/>
      <c r="C27" s="178"/>
      <c r="D27" s="31">
        <v>0</v>
      </c>
      <c r="E27" s="37">
        <f t="shared" si="1"/>
        <v>0</v>
      </c>
      <c r="F27" s="32">
        <v>0</v>
      </c>
      <c r="G27" s="37">
        <f t="shared" si="2"/>
        <v>0</v>
      </c>
      <c r="H27" s="32">
        <v>0</v>
      </c>
      <c r="I27" s="37">
        <f t="shared" si="3"/>
        <v>0</v>
      </c>
      <c r="J27" s="32">
        <v>0</v>
      </c>
      <c r="K27" s="37">
        <f t="shared" si="4"/>
        <v>0</v>
      </c>
      <c r="L27" s="32">
        <v>0</v>
      </c>
      <c r="M27" s="37">
        <f t="shared" si="5"/>
        <v>0</v>
      </c>
      <c r="N27" s="32">
        <v>0</v>
      </c>
      <c r="O27" s="37">
        <f t="shared" si="6"/>
        <v>0</v>
      </c>
      <c r="P27" s="32">
        <v>0</v>
      </c>
      <c r="Q27" s="39">
        <f t="shared" si="7"/>
        <v>0</v>
      </c>
      <c r="R27" s="42">
        <f t="shared" si="8"/>
        <v>0</v>
      </c>
      <c r="S27" s="43">
        <f t="shared" si="0"/>
        <v>0</v>
      </c>
    </row>
    <row r="28" spans="1:19" ht="15">
      <c r="A28" s="177"/>
      <c r="B28" s="178"/>
      <c r="C28" s="178"/>
      <c r="D28" s="31">
        <v>0</v>
      </c>
      <c r="E28" s="37">
        <f t="shared" si="1"/>
        <v>0</v>
      </c>
      <c r="F28" s="32">
        <v>0</v>
      </c>
      <c r="G28" s="37">
        <f t="shared" si="2"/>
        <v>0</v>
      </c>
      <c r="H28" s="32">
        <v>0</v>
      </c>
      <c r="I28" s="37">
        <f t="shared" si="3"/>
        <v>0</v>
      </c>
      <c r="J28" s="32">
        <v>0</v>
      </c>
      <c r="K28" s="37">
        <f t="shared" si="4"/>
        <v>0</v>
      </c>
      <c r="L28" s="32">
        <v>0</v>
      </c>
      <c r="M28" s="37">
        <f t="shared" si="5"/>
        <v>0</v>
      </c>
      <c r="N28" s="32">
        <v>0</v>
      </c>
      <c r="O28" s="37">
        <f t="shared" si="6"/>
        <v>0</v>
      </c>
      <c r="P28" s="32">
        <v>0</v>
      </c>
      <c r="Q28" s="39">
        <f t="shared" si="7"/>
        <v>0</v>
      </c>
      <c r="R28" s="42">
        <f t="shared" si="8"/>
        <v>0</v>
      </c>
      <c r="S28" s="43">
        <f t="shared" si="0"/>
        <v>0</v>
      </c>
    </row>
    <row r="29" spans="1:19" ht="15">
      <c r="A29" s="177"/>
      <c r="B29" s="178"/>
      <c r="C29" s="178"/>
      <c r="D29" s="31">
        <v>0</v>
      </c>
      <c r="E29" s="37">
        <f t="shared" si="1"/>
        <v>0</v>
      </c>
      <c r="F29" s="32">
        <v>0</v>
      </c>
      <c r="G29" s="37">
        <f t="shared" si="2"/>
        <v>0</v>
      </c>
      <c r="H29" s="32">
        <v>0</v>
      </c>
      <c r="I29" s="37">
        <f t="shared" si="3"/>
        <v>0</v>
      </c>
      <c r="J29" s="32">
        <v>0</v>
      </c>
      <c r="K29" s="37">
        <f t="shared" si="4"/>
        <v>0</v>
      </c>
      <c r="L29" s="32">
        <v>0</v>
      </c>
      <c r="M29" s="37">
        <f t="shared" si="5"/>
        <v>0</v>
      </c>
      <c r="N29" s="32">
        <v>0</v>
      </c>
      <c r="O29" s="37">
        <f t="shared" si="6"/>
        <v>0</v>
      </c>
      <c r="P29" s="32">
        <v>0</v>
      </c>
      <c r="Q29" s="39">
        <f t="shared" si="7"/>
        <v>0</v>
      </c>
      <c r="R29" s="42">
        <f t="shared" si="8"/>
        <v>0</v>
      </c>
      <c r="S29" s="43">
        <f t="shared" si="0"/>
        <v>0</v>
      </c>
    </row>
    <row r="30" spans="1:19" ht="15">
      <c r="A30" s="177"/>
      <c r="B30" s="178"/>
      <c r="C30" s="178"/>
      <c r="D30" s="31">
        <v>0</v>
      </c>
      <c r="E30" s="37">
        <f t="shared" si="1"/>
        <v>0</v>
      </c>
      <c r="F30" s="32">
        <v>0</v>
      </c>
      <c r="G30" s="37">
        <f t="shared" si="2"/>
        <v>0</v>
      </c>
      <c r="H30" s="32">
        <v>0</v>
      </c>
      <c r="I30" s="37">
        <f t="shared" si="3"/>
        <v>0</v>
      </c>
      <c r="J30" s="32">
        <v>0</v>
      </c>
      <c r="K30" s="37">
        <f t="shared" si="4"/>
        <v>0</v>
      </c>
      <c r="L30" s="32">
        <v>0</v>
      </c>
      <c r="M30" s="37">
        <f t="shared" si="5"/>
        <v>0</v>
      </c>
      <c r="N30" s="32">
        <v>0</v>
      </c>
      <c r="O30" s="37">
        <f t="shared" si="6"/>
        <v>0</v>
      </c>
      <c r="P30" s="32">
        <v>0</v>
      </c>
      <c r="Q30" s="39">
        <f t="shared" si="7"/>
        <v>0</v>
      </c>
      <c r="R30" s="42">
        <f t="shared" si="8"/>
        <v>0</v>
      </c>
      <c r="S30" s="43">
        <f t="shared" si="0"/>
        <v>0</v>
      </c>
    </row>
    <row r="31" spans="1:19" ht="15">
      <c r="A31" s="177"/>
      <c r="B31" s="178"/>
      <c r="C31" s="178"/>
      <c r="D31" s="31">
        <v>0</v>
      </c>
      <c r="E31" s="37">
        <f t="shared" si="1"/>
        <v>0</v>
      </c>
      <c r="F31" s="32">
        <v>0</v>
      </c>
      <c r="G31" s="37">
        <f t="shared" si="2"/>
        <v>0</v>
      </c>
      <c r="H31" s="32">
        <v>0</v>
      </c>
      <c r="I31" s="37">
        <f t="shared" si="3"/>
        <v>0</v>
      </c>
      <c r="J31" s="32">
        <v>0</v>
      </c>
      <c r="K31" s="37">
        <f t="shared" si="4"/>
        <v>0</v>
      </c>
      <c r="L31" s="32">
        <v>0</v>
      </c>
      <c r="M31" s="37">
        <f t="shared" si="5"/>
        <v>0</v>
      </c>
      <c r="N31" s="32">
        <v>0</v>
      </c>
      <c r="O31" s="37">
        <f t="shared" si="6"/>
        <v>0</v>
      </c>
      <c r="P31" s="32">
        <v>0</v>
      </c>
      <c r="Q31" s="39">
        <f t="shared" si="7"/>
        <v>0</v>
      </c>
      <c r="R31" s="42">
        <f t="shared" si="8"/>
        <v>0</v>
      </c>
      <c r="S31" s="43">
        <f t="shared" si="0"/>
        <v>0</v>
      </c>
    </row>
    <row r="32" spans="1:19" ht="15" thickBot="1">
      <c r="A32" s="179"/>
      <c r="B32" s="180"/>
      <c r="C32" s="180"/>
      <c r="D32" s="31">
        <v>0</v>
      </c>
      <c r="E32" s="37">
        <f t="shared" si="1"/>
        <v>0</v>
      </c>
      <c r="F32" s="32">
        <v>0</v>
      </c>
      <c r="G32" s="37">
        <f t="shared" si="2"/>
        <v>0</v>
      </c>
      <c r="H32" s="32">
        <v>0</v>
      </c>
      <c r="I32" s="37">
        <f t="shared" si="3"/>
        <v>0</v>
      </c>
      <c r="J32" s="32">
        <v>0</v>
      </c>
      <c r="K32" s="37">
        <f t="shared" si="4"/>
        <v>0</v>
      </c>
      <c r="L32" s="32">
        <v>0</v>
      </c>
      <c r="M32" s="37">
        <f t="shared" si="5"/>
        <v>0</v>
      </c>
      <c r="N32" s="32">
        <v>0</v>
      </c>
      <c r="O32" s="37">
        <f t="shared" si="6"/>
        <v>0</v>
      </c>
      <c r="P32" s="32">
        <v>0</v>
      </c>
      <c r="Q32" s="39">
        <f t="shared" si="7"/>
        <v>0</v>
      </c>
      <c r="R32" s="44">
        <f t="shared" si="8"/>
        <v>0</v>
      </c>
      <c r="S32" s="45">
        <f t="shared" si="0"/>
        <v>0</v>
      </c>
    </row>
    <row r="33" spans="1:19" s="1" customFormat="1" ht="15" thickBot="1">
      <c r="A33" s="171" t="s">
        <v>19</v>
      </c>
      <c r="B33" s="172"/>
      <c r="C33" s="173"/>
      <c r="D33" s="38">
        <f aca="true" t="shared" si="9" ref="D33:S33">SUM(D20:D32)</f>
        <v>0</v>
      </c>
      <c r="E33" s="38">
        <f t="shared" si="9"/>
        <v>0</v>
      </c>
      <c r="F33" s="38">
        <f t="shared" si="9"/>
        <v>0</v>
      </c>
      <c r="G33" s="38">
        <f t="shared" si="9"/>
        <v>0</v>
      </c>
      <c r="H33" s="38">
        <f t="shared" si="9"/>
        <v>12</v>
      </c>
      <c r="I33" s="38">
        <f t="shared" si="9"/>
        <v>1</v>
      </c>
      <c r="J33" s="38">
        <f t="shared" si="9"/>
        <v>21</v>
      </c>
      <c r="K33" s="38">
        <f t="shared" si="9"/>
        <v>1.75</v>
      </c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139.18</v>
      </c>
      <c r="Q33" s="53">
        <f t="shared" si="9"/>
        <v>11.598333333333334</v>
      </c>
      <c r="R33" s="62">
        <f t="shared" si="9"/>
        <v>172.18</v>
      </c>
      <c r="S33" s="46">
        <f t="shared" si="9"/>
        <v>14.348333333333334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5">
      <c r="A36" s="222" t="s">
        <v>314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11:S11"/>
    <mergeCell ref="A2:S2"/>
    <mergeCell ref="E3:K3"/>
    <mergeCell ref="A4:S4"/>
    <mergeCell ref="A6:S6"/>
    <mergeCell ref="A7:S7"/>
    <mergeCell ref="P12:Q12"/>
    <mergeCell ref="R12:S12"/>
    <mergeCell ref="D13:S13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L12:M12"/>
    <mergeCell ref="N12:O12"/>
    <mergeCell ref="N14:O16"/>
    <mergeCell ref="P14:Q16"/>
    <mergeCell ref="R14:S16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N17:N19"/>
    <mergeCell ref="O17:O19"/>
    <mergeCell ref="A21:C21"/>
    <mergeCell ref="J17:J19"/>
    <mergeCell ref="K17:K19"/>
    <mergeCell ref="L17:L19"/>
    <mergeCell ref="M17:M19"/>
    <mergeCell ref="A20:C20"/>
    <mergeCell ref="R1:S1"/>
    <mergeCell ref="A33:C33"/>
    <mergeCell ref="A35:S35"/>
    <mergeCell ref="A36:S36"/>
    <mergeCell ref="A13:C19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19">
      <selection activeCell="A30" sqref="A30:C30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273</v>
      </c>
      <c r="C8" s="6"/>
    </row>
    <row r="9" spans="1:3" s="1" customFormat="1" ht="15" thickBot="1">
      <c r="A9" s="7" t="s">
        <v>5</v>
      </c>
      <c r="B9" s="8" t="s">
        <v>281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287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366</v>
      </c>
      <c r="B21" s="178"/>
      <c r="C21" s="261"/>
      <c r="D21" s="31">
        <v>0</v>
      </c>
      <c r="E21" s="37">
        <f aca="true" t="shared" si="0" ref="E21:E32">D21/12</f>
        <v>0</v>
      </c>
      <c r="F21" s="32">
        <v>0</v>
      </c>
      <c r="G21" s="37">
        <f aca="true" t="shared" si="1" ref="G21:G32">F21/12</f>
        <v>0</v>
      </c>
      <c r="H21" s="32">
        <v>0</v>
      </c>
      <c r="I21" s="37">
        <f aca="true" t="shared" si="2" ref="I21:I32">H21/12</f>
        <v>0</v>
      </c>
      <c r="J21" s="32">
        <v>0</v>
      </c>
      <c r="K21" s="37">
        <f aca="true" t="shared" si="3" ref="K21:K32">J21/12</f>
        <v>0</v>
      </c>
      <c r="L21" s="32">
        <v>0</v>
      </c>
      <c r="M21" s="37">
        <f aca="true" t="shared" si="4" ref="M21:M32">L21/12</f>
        <v>0</v>
      </c>
      <c r="N21" s="32">
        <v>0</v>
      </c>
      <c r="O21" s="37">
        <f aca="true" t="shared" si="5" ref="O21:O32">N21/12</f>
        <v>0</v>
      </c>
      <c r="P21" s="32">
        <v>1</v>
      </c>
      <c r="Q21" s="37">
        <f aca="true" t="shared" si="6" ref="Q21:Q32">P21/12</f>
        <v>0.08333333333333333</v>
      </c>
      <c r="R21" s="54">
        <f aca="true" t="shared" si="7" ref="R21:S32">D21+F21+H21+J21+L21+N21+P21</f>
        <v>1</v>
      </c>
      <c r="S21" s="55">
        <f t="shared" si="7"/>
        <v>0.08333333333333333</v>
      </c>
    </row>
    <row r="22" spans="1:19" ht="15" thickBot="1">
      <c r="A22" s="177"/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7">
        <f t="shared" si="6"/>
        <v>0</v>
      </c>
      <c r="R22" s="54">
        <f t="shared" si="7"/>
        <v>0</v>
      </c>
      <c r="S22" s="55">
        <f t="shared" si="7"/>
        <v>0</v>
      </c>
    </row>
    <row r="23" spans="1:19" ht="15" thickBot="1">
      <c r="A23" s="177"/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0</v>
      </c>
      <c r="S23" s="55">
        <f t="shared" si="7"/>
        <v>0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7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7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t="shared" si="7"/>
        <v>0</v>
      </c>
      <c r="S26" s="55">
        <f t="shared" si="7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7"/>
        <v>0</v>
      </c>
      <c r="S27" s="55">
        <f t="shared" si="7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7"/>
        <v>0</v>
      </c>
      <c r="S28" s="55">
        <f t="shared" si="7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7"/>
        <v>0</v>
      </c>
      <c r="S29" s="55">
        <f t="shared" si="7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7"/>
        <v>0</v>
      </c>
      <c r="S30" s="55">
        <f t="shared" si="7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7"/>
        <v>0</v>
      </c>
      <c r="S31" s="55">
        <f t="shared" si="7"/>
        <v>0</v>
      </c>
    </row>
    <row r="32" spans="1:19" ht="15" thickBot="1">
      <c r="A32" s="179"/>
      <c r="B32" s="180"/>
      <c r="C32" s="180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7"/>
        <v>0</v>
      </c>
      <c r="S32" s="55">
        <f t="shared" si="7"/>
        <v>0</v>
      </c>
    </row>
    <row r="33" spans="1:19" s="1" customFormat="1" ht="15" thickBot="1">
      <c r="A33" s="171" t="s">
        <v>19</v>
      </c>
      <c r="B33" s="172"/>
      <c r="C33" s="173"/>
      <c r="D33" s="38">
        <f aca="true" t="shared" si="8" ref="D33:S33">SUM(D20:D32)</f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6</v>
      </c>
      <c r="I33" s="38">
        <f t="shared" si="8"/>
        <v>0.5</v>
      </c>
      <c r="J33" s="38">
        <f t="shared" si="8"/>
        <v>0</v>
      </c>
      <c r="K33" s="38">
        <f t="shared" si="8"/>
        <v>0</v>
      </c>
      <c r="L33" s="38">
        <f t="shared" si="8"/>
        <v>0</v>
      </c>
      <c r="M33" s="38">
        <f t="shared" si="8"/>
        <v>0</v>
      </c>
      <c r="N33" s="38">
        <f t="shared" si="8"/>
        <v>0</v>
      </c>
      <c r="O33" s="38">
        <f t="shared" si="8"/>
        <v>0</v>
      </c>
      <c r="P33" s="38">
        <f t="shared" si="8"/>
        <v>1</v>
      </c>
      <c r="Q33" s="53">
        <f t="shared" si="8"/>
        <v>0.08333333333333333</v>
      </c>
      <c r="R33" s="38">
        <f t="shared" si="8"/>
        <v>7</v>
      </c>
      <c r="S33" s="47">
        <f t="shared" si="8"/>
        <v>0.5833333333333334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4.4" customHeight="1">
      <c r="A36" s="84" t="s">
        <v>313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33:C33"/>
    <mergeCell ref="A35:S35"/>
    <mergeCell ref="A36:S36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P17:P19"/>
    <mergeCell ref="Q17:Q19"/>
    <mergeCell ref="R17:R19"/>
    <mergeCell ref="S17:S19"/>
    <mergeCell ref="A20:C20"/>
    <mergeCell ref="A21:C21"/>
    <mergeCell ref="J17:J19"/>
    <mergeCell ref="K17:K19"/>
    <mergeCell ref="L17:L19"/>
    <mergeCell ref="M17:M19"/>
    <mergeCell ref="N17:N19"/>
    <mergeCell ref="O17:O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A7:S7"/>
    <mergeCell ref="R1:S1"/>
    <mergeCell ref="A2:S2"/>
    <mergeCell ref="E3:K3"/>
    <mergeCell ref="A4:S4"/>
    <mergeCell ref="A6:S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 topLeftCell="A15">
      <selection activeCell="S40" sqref="S40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37</v>
      </c>
      <c r="C8" s="6"/>
    </row>
    <row r="9" spans="1:3" s="1" customFormat="1" ht="15" thickBot="1">
      <c r="A9" s="7" t="s">
        <v>5</v>
      </c>
      <c r="B9" s="8" t="s">
        <v>30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59" t="s">
        <v>31</v>
      </c>
      <c r="B20" s="260"/>
      <c r="C20" s="260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3</v>
      </c>
      <c r="K20" s="37">
        <f>J20/12</f>
        <v>0.25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6</v>
      </c>
      <c r="Q20" s="37">
        <f>P20/12</f>
        <v>0.5</v>
      </c>
      <c r="R20" s="54">
        <f>D20+F20+H20+J20+L20+N20+P20</f>
        <v>9</v>
      </c>
      <c r="S20" s="55">
        <f>E20+G20+I20+K20+M20+O20+Q20</f>
        <v>0.75</v>
      </c>
    </row>
    <row r="21" spans="1:19" ht="15" thickBot="1">
      <c r="A21" s="177" t="s">
        <v>32</v>
      </c>
      <c r="B21" s="178"/>
      <c r="C21" s="178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0</v>
      </c>
      <c r="I21" s="37">
        <f aca="true" t="shared" si="2" ref="I21:I33">H21/12</f>
        <v>0</v>
      </c>
      <c r="J21" s="32">
        <v>3</v>
      </c>
      <c r="K21" s="37">
        <f aca="true" t="shared" si="3" ref="K21:K33">J21/12</f>
        <v>0.25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9</v>
      </c>
      <c r="Q21" s="37">
        <f aca="true" t="shared" si="6" ref="Q21:Q33">P21/12</f>
        <v>0.75</v>
      </c>
      <c r="R21" s="54">
        <f>D21+F21+H21+J21+L21+N21+P21</f>
        <v>12</v>
      </c>
      <c r="S21" s="55">
        <f aca="true" t="shared" si="7" ref="S21:S33">E21+G21+I21+K21+M21+O21+Q21</f>
        <v>1</v>
      </c>
    </row>
    <row r="22" spans="1:19" ht="15" thickBot="1">
      <c r="A22" s="177" t="s">
        <v>33</v>
      </c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3</v>
      </c>
      <c r="K22" s="37">
        <f t="shared" si="3"/>
        <v>0.25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9</v>
      </c>
      <c r="Q22" s="37">
        <f t="shared" si="6"/>
        <v>0.75</v>
      </c>
      <c r="R22" s="54">
        <f>D22+F22+H22+J22+L22+N22+P22</f>
        <v>12</v>
      </c>
      <c r="S22" s="55">
        <f t="shared" si="7"/>
        <v>1</v>
      </c>
    </row>
    <row r="23" spans="1:19" ht="15" thickBot="1">
      <c r="A23" s="177" t="s">
        <v>34</v>
      </c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3</v>
      </c>
      <c r="K23" s="37">
        <f t="shared" si="3"/>
        <v>0.25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9</v>
      </c>
      <c r="Q23" s="37">
        <f t="shared" si="6"/>
        <v>0.75</v>
      </c>
      <c r="R23" s="54">
        <f>D23+F23+H23+J23+L23+N23+P23</f>
        <v>12</v>
      </c>
      <c r="S23" s="55">
        <f t="shared" si="7"/>
        <v>1</v>
      </c>
    </row>
    <row r="24" spans="1:19" ht="15" thickBot="1">
      <c r="A24" s="177" t="s">
        <v>35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3</v>
      </c>
      <c r="K24" s="37">
        <f t="shared" si="3"/>
        <v>0.25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3</v>
      </c>
      <c r="Q24" s="37">
        <f t="shared" si="6"/>
        <v>0.25</v>
      </c>
      <c r="R24" s="54">
        <f>D24+F24+H24+J24+L24+N24+P24</f>
        <v>12</v>
      </c>
      <c r="S24" s="55">
        <f t="shared" si="7"/>
        <v>1</v>
      </c>
    </row>
    <row r="25" spans="1:19" ht="15" thickBot="1">
      <c r="A25" s="177" t="s">
        <v>40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12</v>
      </c>
      <c r="Q25" s="37">
        <f t="shared" si="6"/>
        <v>1</v>
      </c>
      <c r="R25" s="54">
        <f>D25+F25+H25+J25+L25+N25+P25</f>
        <v>12</v>
      </c>
      <c r="S25" s="55">
        <f t="shared" si="7"/>
        <v>1</v>
      </c>
    </row>
    <row r="26" spans="1:19" ht="15" thickBot="1">
      <c r="A26" s="177" t="s">
        <v>41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12</v>
      </c>
      <c r="Q26" s="37">
        <f t="shared" si="6"/>
        <v>1</v>
      </c>
      <c r="R26" s="54">
        <f aca="true" t="shared" si="8" ref="R26:R34">D26+F26+H26+J26+L26+N26+P26</f>
        <v>12</v>
      </c>
      <c r="S26" s="55">
        <f t="shared" si="7"/>
        <v>1</v>
      </c>
    </row>
    <row r="27" spans="1:19" ht="15" thickBot="1">
      <c r="A27" s="177" t="s">
        <v>42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12</v>
      </c>
      <c r="Q27" s="37">
        <f t="shared" si="6"/>
        <v>1</v>
      </c>
      <c r="R27" s="54">
        <f t="shared" si="8"/>
        <v>12</v>
      </c>
      <c r="S27" s="55">
        <f t="shared" si="7"/>
        <v>1</v>
      </c>
    </row>
    <row r="28" spans="1:19" ht="15" thickBot="1">
      <c r="A28" s="177" t="s">
        <v>43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12</v>
      </c>
      <c r="Q28" s="37">
        <f t="shared" si="6"/>
        <v>1</v>
      </c>
      <c r="R28" s="54">
        <f t="shared" si="8"/>
        <v>12</v>
      </c>
      <c r="S28" s="55">
        <f t="shared" si="7"/>
        <v>1</v>
      </c>
    </row>
    <row r="29" spans="1:19" ht="15" thickBot="1">
      <c r="A29" s="177" t="s">
        <v>44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12</v>
      </c>
      <c r="Q29" s="37">
        <f t="shared" si="6"/>
        <v>1</v>
      </c>
      <c r="R29" s="54">
        <f t="shared" si="8"/>
        <v>12</v>
      </c>
      <c r="S29" s="55">
        <f t="shared" si="7"/>
        <v>1</v>
      </c>
    </row>
    <row r="30" spans="1:19" ht="15" thickBot="1">
      <c r="A30" s="177" t="s">
        <v>45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12</v>
      </c>
      <c r="Q30" s="37">
        <f t="shared" si="6"/>
        <v>1</v>
      </c>
      <c r="R30" s="54">
        <f t="shared" si="8"/>
        <v>12</v>
      </c>
      <c r="S30" s="55">
        <f t="shared" si="7"/>
        <v>1</v>
      </c>
    </row>
    <row r="31" spans="1:19" ht="15" thickBot="1">
      <c r="A31" s="177" t="s">
        <v>46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10</v>
      </c>
      <c r="Q31" s="37">
        <f t="shared" si="6"/>
        <v>0.8333333333333334</v>
      </c>
      <c r="R31" s="54">
        <f t="shared" si="8"/>
        <v>10</v>
      </c>
      <c r="S31" s="55">
        <f t="shared" si="7"/>
        <v>0.8333333333333334</v>
      </c>
    </row>
    <row r="32" spans="1:19" ht="15" thickBot="1">
      <c r="A32" s="177" t="s">
        <v>47</v>
      </c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12</v>
      </c>
      <c r="Q32" s="37">
        <f t="shared" si="6"/>
        <v>1</v>
      </c>
      <c r="R32" s="54">
        <f t="shared" si="8"/>
        <v>12</v>
      </c>
      <c r="S32" s="55">
        <f t="shared" si="7"/>
        <v>1</v>
      </c>
    </row>
    <row r="33" spans="1:19" ht="15" thickBot="1">
      <c r="A33" s="179" t="s">
        <v>48</v>
      </c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9</v>
      </c>
      <c r="Q33" s="37">
        <f t="shared" si="6"/>
        <v>0.75</v>
      </c>
      <c r="R33" s="54">
        <f t="shared" si="8"/>
        <v>9</v>
      </c>
      <c r="S33" s="55">
        <f t="shared" si="7"/>
        <v>0.75</v>
      </c>
    </row>
    <row r="34" spans="1:19" ht="15" thickBot="1">
      <c r="A34" s="179"/>
      <c r="B34" s="180"/>
      <c r="C34" s="180"/>
      <c r="D34" s="31">
        <v>0</v>
      </c>
      <c r="E34" s="37">
        <f aca="true" t="shared" si="9" ref="E34">D34/12</f>
        <v>0</v>
      </c>
      <c r="F34" s="32">
        <v>0</v>
      </c>
      <c r="G34" s="37">
        <f aca="true" t="shared" si="10" ref="G34">F34/12</f>
        <v>0</v>
      </c>
      <c r="H34" s="32">
        <v>0</v>
      </c>
      <c r="I34" s="37">
        <f aca="true" t="shared" si="11" ref="I34">H34/12</f>
        <v>0</v>
      </c>
      <c r="J34" s="32">
        <v>0</v>
      </c>
      <c r="K34" s="37">
        <f aca="true" t="shared" si="12" ref="K34">J34/12</f>
        <v>0</v>
      </c>
      <c r="L34" s="32">
        <v>0</v>
      </c>
      <c r="M34" s="37">
        <f aca="true" t="shared" si="13" ref="M34">L34/12</f>
        <v>0</v>
      </c>
      <c r="N34" s="32">
        <v>0</v>
      </c>
      <c r="O34" s="37">
        <f aca="true" t="shared" si="14" ref="O34">N34/12</f>
        <v>0</v>
      </c>
      <c r="P34" s="32">
        <v>0</v>
      </c>
      <c r="Q34" s="37">
        <f aca="true" t="shared" si="15" ref="Q34">P34/12</f>
        <v>0</v>
      </c>
      <c r="R34" s="54">
        <f t="shared" si="8"/>
        <v>0</v>
      </c>
      <c r="S34" s="55">
        <f aca="true" t="shared" si="16" ref="S34">E34+G34+I34+K34+M34+O34+Q34</f>
        <v>0</v>
      </c>
    </row>
    <row r="35" spans="1:19" s="1" customFormat="1" ht="15" thickBot="1">
      <c r="A35" s="171" t="s">
        <v>19</v>
      </c>
      <c r="B35" s="172"/>
      <c r="C35" s="173"/>
      <c r="D35" s="38">
        <f aca="true" t="shared" si="17" ref="D35:S35">SUM(D20:D33)</f>
        <v>0</v>
      </c>
      <c r="E35" s="38">
        <f t="shared" si="17"/>
        <v>0</v>
      </c>
      <c r="F35" s="38">
        <f t="shared" si="17"/>
        <v>0</v>
      </c>
      <c r="G35" s="38">
        <f t="shared" si="17"/>
        <v>0</v>
      </c>
      <c r="H35" s="38">
        <f t="shared" si="17"/>
        <v>6</v>
      </c>
      <c r="I35" s="38">
        <f t="shared" si="17"/>
        <v>0.5</v>
      </c>
      <c r="J35" s="38">
        <f t="shared" si="17"/>
        <v>15</v>
      </c>
      <c r="K35" s="38">
        <f t="shared" si="17"/>
        <v>1.25</v>
      </c>
      <c r="L35" s="38">
        <f t="shared" si="17"/>
        <v>0</v>
      </c>
      <c r="M35" s="38">
        <f t="shared" si="17"/>
        <v>0</v>
      </c>
      <c r="N35" s="38">
        <f t="shared" si="17"/>
        <v>0</v>
      </c>
      <c r="O35" s="38">
        <f t="shared" si="17"/>
        <v>0</v>
      </c>
      <c r="P35" s="38">
        <f t="shared" si="17"/>
        <v>139</v>
      </c>
      <c r="Q35" s="53">
        <f t="shared" si="17"/>
        <v>11.583333333333334</v>
      </c>
      <c r="R35" s="38">
        <f t="shared" si="17"/>
        <v>160</v>
      </c>
      <c r="S35" s="47">
        <f t="shared" si="17"/>
        <v>13.333333333333334</v>
      </c>
    </row>
    <row r="36" spans="1:20" ht="15">
      <c r="A36" s="12"/>
      <c r="B36" s="12"/>
      <c r="C36" s="12"/>
      <c r="T36" s="1"/>
    </row>
    <row r="37" spans="1:20" ht="15">
      <c r="A37" s="242" t="s">
        <v>20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"/>
    </row>
    <row r="38" spans="1:20" ht="15">
      <c r="A38" s="222" t="s">
        <v>314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"/>
    </row>
    <row r="39" spans="1:3" ht="15">
      <c r="A39" s="13"/>
      <c r="B39" s="14"/>
      <c r="C39" s="14"/>
    </row>
    <row r="40" spans="1:19" s="12" customFormat="1" ht="15">
      <c r="A40" s="14"/>
      <c r="B40" s="14"/>
      <c r="C40" s="14"/>
      <c r="R40" s="15"/>
      <c r="S40" s="15"/>
    </row>
  </sheetData>
  <mergeCells count="59">
    <mergeCell ref="A11:S11"/>
    <mergeCell ref="A2:S2"/>
    <mergeCell ref="E3:K3"/>
    <mergeCell ref="A4:S4"/>
    <mergeCell ref="A6:S6"/>
    <mergeCell ref="A7:S7"/>
    <mergeCell ref="P12:Q12"/>
    <mergeCell ref="R12:S12"/>
    <mergeCell ref="D13:S13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L12:M12"/>
    <mergeCell ref="N12:O12"/>
    <mergeCell ref="N14:O16"/>
    <mergeCell ref="P14:Q16"/>
    <mergeCell ref="L17:L19"/>
    <mergeCell ref="M17:M19"/>
    <mergeCell ref="A20:C20"/>
    <mergeCell ref="R14:S16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N17:N19"/>
    <mergeCell ref="O17:O19"/>
    <mergeCell ref="A26:C26"/>
    <mergeCell ref="A27:C27"/>
    <mergeCell ref="A21:C21"/>
    <mergeCell ref="J17:J19"/>
    <mergeCell ref="K17:K19"/>
    <mergeCell ref="A34:C34"/>
    <mergeCell ref="R1:S1"/>
    <mergeCell ref="A35:C35"/>
    <mergeCell ref="A37:S37"/>
    <mergeCell ref="A38:S38"/>
    <mergeCell ref="A13:C1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1">
      <selection activeCell="P23" sqref="P23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37</v>
      </c>
      <c r="C8" s="6"/>
    </row>
    <row r="9" spans="1:3" s="1" customFormat="1" ht="15" thickBot="1">
      <c r="A9" s="7" t="s">
        <v>5</v>
      </c>
      <c r="B9" s="8" t="s">
        <v>36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59" t="s">
        <v>39</v>
      </c>
      <c r="B20" s="260"/>
      <c r="C20" s="260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6</v>
      </c>
      <c r="I20" s="37">
        <f>H20/12</f>
        <v>0.5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0</v>
      </c>
      <c r="Q20" s="37">
        <f>P20/12</f>
        <v>0</v>
      </c>
      <c r="R20" s="54">
        <f>D20+F20+H20+J20+L20+N20+P20</f>
        <v>6</v>
      </c>
      <c r="S20" s="55">
        <f>E20+G20+I20+K20+M20+O20+Q20</f>
        <v>0.5</v>
      </c>
    </row>
    <row r="21" spans="1:19" ht="15" thickBot="1">
      <c r="A21" s="177" t="s">
        <v>49</v>
      </c>
      <c r="B21" s="178"/>
      <c r="C21" s="178"/>
      <c r="D21" s="31">
        <v>0</v>
      </c>
      <c r="E21" s="37">
        <f aca="true" t="shared" si="0" ref="E21:E33">D21/12</f>
        <v>0</v>
      </c>
      <c r="F21" s="32">
        <v>0</v>
      </c>
      <c r="G21" s="37">
        <f aca="true" t="shared" si="1" ref="G21:G33">F21/12</f>
        <v>0</v>
      </c>
      <c r="H21" s="32">
        <v>0</v>
      </c>
      <c r="I21" s="37">
        <f aca="true" t="shared" si="2" ref="I21:I33">H21/12</f>
        <v>0</v>
      </c>
      <c r="J21" s="32">
        <v>6</v>
      </c>
      <c r="K21" s="37">
        <f aca="true" t="shared" si="3" ref="K21:K33">J21/12</f>
        <v>0.5</v>
      </c>
      <c r="L21" s="32">
        <v>0</v>
      </c>
      <c r="M21" s="37">
        <f aca="true" t="shared" si="4" ref="M21:M33">L21/12</f>
        <v>0</v>
      </c>
      <c r="N21" s="32">
        <v>0</v>
      </c>
      <c r="O21" s="37">
        <f aca="true" t="shared" si="5" ref="O21:O33">N21/12</f>
        <v>0</v>
      </c>
      <c r="P21" s="32">
        <v>0.06</v>
      </c>
      <c r="Q21" s="37">
        <f aca="true" t="shared" si="6" ref="Q21:Q33">P21/12</f>
        <v>0.005</v>
      </c>
      <c r="R21" s="54">
        <f aca="true" t="shared" si="7" ref="R21:R25">D21+F21+H21+J21+L21+N21+P21</f>
        <v>6.06</v>
      </c>
      <c r="S21" s="55">
        <f aca="true" t="shared" si="8" ref="S21:S33">E21+G21+I21+K21+M21+O21+Q21</f>
        <v>0.505</v>
      </c>
    </row>
    <row r="22" spans="1:19" ht="15" thickBot="1">
      <c r="A22" s="177" t="s">
        <v>331</v>
      </c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0.12</v>
      </c>
      <c r="Q22" s="37">
        <f t="shared" si="6"/>
        <v>0.01</v>
      </c>
      <c r="R22" s="54">
        <f t="shared" si="7"/>
        <v>0.12</v>
      </c>
      <c r="S22" s="55">
        <f t="shared" si="8"/>
        <v>0.01</v>
      </c>
    </row>
    <row r="23" spans="1:19" ht="15" thickBot="1">
      <c r="A23" s="177"/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7">
        <f t="shared" si="6"/>
        <v>0</v>
      </c>
      <c r="R23" s="54">
        <f t="shared" si="7"/>
        <v>0</v>
      </c>
      <c r="S23" s="55">
        <f t="shared" si="8"/>
        <v>0</v>
      </c>
    </row>
    <row r="24" spans="1:19" ht="15" thickBot="1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7">
        <f t="shared" si="6"/>
        <v>0</v>
      </c>
      <c r="R24" s="54">
        <f t="shared" si="7"/>
        <v>0</v>
      </c>
      <c r="S24" s="55">
        <f t="shared" si="8"/>
        <v>0</v>
      </c>
    </row>
    <row r="25" spans="1:19" ht="15" thickBot="1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7">
        <f t="shared" si="6"/>
        <v>0</v>
      </c>
      <c r="R25" s="54">
        <f t="shared" si="7"/>
        <v>0</v>
      </c>
      <c r="S25" s="55">
        <f t="shared" si="8"/>
        <v>0</v>
      </c>
    </row>
    <row r="26" spans="1:19" ht="15" thickBot="1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7">
        <f t="shared" si="6"/>
        <v>0</v>
      </c>
      <c r="R26" s="54">
        <f aca="true" t="shared" si="9" ref="R26:R33">D26+F26+H26+J26+L26+N26+Q26</f>
        <v>0</v>
      </c>
      <c r="S26" s="55">
        <f t="shared" si="8"/>
        <v>0</v>
      </c>
    </row>
    <row r="27" spans="1:19" ht="15" thickBot="1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7">
        <f t="shared" si="6"/>
        <v>0</v>
      </c>
      <c r="R27" s="54">
        <f t="shared" si="9"/>
        <v>0</v>
      </c>
      <c r="S27" s="55">
        <f t="shared" si="8"/>
        <v>0</v>
      </c>
    </row>
    <row r="28" spans="1:19" ht="15" thickBot="1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7">
        <f t="shared" si="6"/>
        <v>0</v>
      </c>
      <c r="R28" s="54">
        <f t="shared" si="9"/>
        <v>0</v>
      </c>
      <c r="S28" s="55">
        <f t="shared" si="8"/>
        <v>0</v>
      </c>
    </row>
    <row r="29" spans="1:19" ht="15" thickBot="1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7">
        <f t="shared" si="6"/>
        <v>0</v>
      </c>
      <c r="R29" s="54">
        <f t="shared" si="9"/>
        <v>0</v>
      </c>
      <c r="S29" s="55">
        <f t="shared" si="8"/>
        <v>0</v>
      </c>
    </row>
    <row r="30" spans="1:19" ht="15" thickBot="1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7">
        <f t="shared" si="6"/>
        <v>0</v>
      </c>
      <c r="R30" s="54">
        <f t="shared" si="9"/>
        <v>0</v>
      </c>
      <c r="S30" s="55">
        <f t="shared" si="8"/>
        <v>0</v>
      </c>
    </row>
    <row r="31" spans="1:19" ht="15" thickBot="1">
      <c r="A31" s="177"/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7">
        <f t="shared" si="6"/>
        <v>0</v>
      </c>
      <c r="R31" s="54">
        <f t="shared" si="9"/>
        <v>0</v>
      </c>
      <c r="S31" s="55">
        <f t="shared" si="8"/>
        <v>0</v>
      </c>
    </row>
    <row r="32" spans="1:19" ht="15" thickBot="1">
      <c r="A32" s="177"/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0</v>
      </c>
      <c r="Q32" s="37">
        <f t="shared" si="6"/>
        <v>0</v>
      </c>
      <c r="R32" s="54">
        <f t="shared" si="9"/>
        <v>0</v>
      </c>
      <c r="S32" s="55">
        <f t="shared" si="8"/>
        <v>0</v>
      </c>
    </row>
    <row r="33" spans="1:19" ht="15" thickBot="1">
      <c r="A33" s="179"/>
      <c r="B33" s="180"/>
      <c r="C33" s="180"/>
      <c r="D33" s="31">
        <v>0</v>
      </c>
      <c r="E33" s="37">
        <f t="shared" si="0"/>
        <v>0</v>
      </c>
      <c r="F33" s="32">
        <v>0</v>
      </c>
      <c r="G33" s="37">
        <f t="shared" si="1"/>
        <v>0</v>
      </c>
      <c r="H33" s="32">
        <v>0</v>
      </c>
      <c r="I33" s="37">
        <f t="shared" si="2"/>
        <v>0</v>
      </c>
      <c r="J33" s="32">
        <v>0</v>
      </c>
      <c r="K33" s="37">
        <f t="shared" si="3"/>
        <v>0</v>
      </c>
      <c r="L33" s="32">
        <v>0</v>
      </c>
      <c r="M33" s="37">
        <f t="shared" si="4"/>
        <v>0</v>
      </c>
      <c r="N33" s="32">
        <v>0</v>
      </c>
      <c r="O33" s="37">
        <f t="shared" si="5"/>
        <v>0</v>
      </c>
      <c r="P33" s="32">
        <v>0</v>
      </c>
      <c r="Q33" s="37">
        <f t="shared" si="6"/>
        <v>0</v>
      </c>
      <c r="R33" s="54">
        <f t="shared" si="9"/>
        <v>0</v>
      </c>
      <c r="S33" s="55">
        <f t="shared" si="8"/>
        <v>0</v>
      </c>
    </row>
    <row r="34" spans="1:19" s="1" customFormat="1" ht="15" thickBot="1">
      <c r="A34" s="171" t="s">
        <v>19</v>
      </c>
      <c r="B34" s="172"/>
      <c r="C34" s="173"/>
      <c r="D34" s="38">
        <f aca="true" t="shared" si="10" ref="D34:S34">SUM(D20:D33)</f>
        <v>0</v>
      </c>
      <c r="E34" s="38">
        <f t="shared" si="10"/>
        <v>0</v>
      </c>
      <c r="F34" s="38">
        <f t="shared" si="10"/>
        <v>0</v>
      </c>
      <c r="G34" s="38">
        <f t="shared" si="10"/>
        <v>0</v>
      </c>
      <c r="H34" s="38">
        <f t="shared" si="10"/>
        <v>6</v>
      </c>
      <c r="I34" s="38">
        <f t="shared" si="10"/>
        <v>0.5</v>
      </c>
      <c r="J34" s="38">
        <f t="shared" si="10"/>
        <v>6</v>
      </c>
      <c r="K34" s="38">
        <f t="shared" si="10"/>
        <v>0.5</v>
      </c>
      <c r="L34" s="38">
        <f t="shared" si="10"/>
        <v>0</v>
      </c>
      <c r="M34" s="38">
        <f t="shared" si="10"/>
        <v>0</v>
      </c>
      <c r="N34" s="38">
        <f t="shared" si="10"/>
        <v>0</v>
      </c>
      <c r="O34" s="38">
        <f t="shared" si="10"/>
        <v>0</v>
      </c>
      <c r="P34" s="38">
        <f t="shared" si="10"/>
        <v>0.18</v>
      </c>
      <c r="Q34" s="53">
        <f t="shared" si="10"/>
        <v>0.015</v>
      </c>
      <c r="R34" s="38">
        <f t="shared" si="10"/>
        <v>12.179999999999998</v>
      </c>
      <c r="S34" s="47">
        <f t="shared" si="10"/>
        <v>1.015</v>
      </c>
    </row>
    <row r="35" spans="1:20" ht="15">
      <c r="A35" s="12"/>
      <c r="B35" s="12"/>
      <c r="C35" s="12"/>
      <c r="T35" s="1"/>
    </row>
    <row r="36" spans="1:20" ht="15">
      <c r="A36" s="242" t="s">
        <v>20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"/>
    </row>
    <row r="37" spans="1:20" ht="15">
      <c r="A37" s="222" t="s">
        <v>314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58">
    <mergeCell ref="A11:S11"/>
    <mergeCell ref="A2:S2"/>
    <mergeCell ref="E3:K3"/>
    <mergeCell ref="A4:S4"/>
    <mergeCell ref="A6:S6"/>
    <mergeCell ref="A7:S7"/>
    <mergeCell ref="P12:Q12"/>
    <mergeCell ref="R12:S12"/>
    <mergeCell ref="D13:S13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L12:M12"/>
    <mergeCell ref="N12:O12"/>
    <mergeCell ref="N14:O16"/>
    <mergeCell ref="P14:Q16"/>
    <mergeCell ref="M17:M19"/>
    <mergeCell ref="A20:C20"/>
    <mergeCell ref="R14:S16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N17:N19"/>
    <mergeCell ref="O17:O19"/>
    <mergeCell ref="A27:C27"/>
    <mergeCell ref="A21:C21"/>
    <mergeCell ref="J17:J19"/>
    <mergeCell ref="K17:K19"/>
    <mergeCell ref="L17:L19"/>
    <mergeCell ref="R1:S1"/>
    <mergeCell ref="A34:C34"/>
    <mergeCell ref="A36:S36"/>
    <mergeCell ref="A37:S37"/>
    <mergeCell ref="A13:C1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 topLeftCell="A8">
      <selection activeCell="A35" sqref="A35:S35"/>
    </sheetView>
  </sheetViews>
  <sheetFormatPr defaultColWidth="8.8515625" defaultRowHeight="15"/>
  <cols>
    <col min="1" max="1" width="15.8515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24" customFormat="1" ht="15">
      <c r="R1" s="80" t="s">
        <v>26</v>
      </c>
      <c r="S1" s="8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2"/>
      <c r="E3" s="151" t="s">
        <v>312</v>
      </c>
      <c r="F3" s="151"/>
      <c r="G3" s="151"/>
      <c r="H3" s="151"/>
      <c r="I3" s="151"/>
      <c r="J3" s="151"/>
      <c r="K3" s="151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183</v>
      </c>
      <c r="C8" s="6"/>
    </row>
    <row r="9" spans="1:3" s="1" customFormat="1" ht="15">
      <c r="A9" s="7"/>
      <c r="B9" s="17"/>
      <c r="C9" s="9"/>
    </row>
    <row r="10" spans="1:3" s="1" customFormat="1" ht="15">
      <c r="A10" s="10"/>
      <c r="B10" s="15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152" t="s">
        <v>22</v>
      </c>
      <c r="B13" s="153"/>
      <c r="C13" s="1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1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1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1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155"/>
      <c r="B17" s="156"/>
      <c r="C17" s="157"/>
      <c r="D17" s="243" t="s">
        <v>17</v>
      </c>
      <c r="E17" s="246" t="s">
        <v>18</v>
      </c>
      <c r="F17" s="249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250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7"/>
      <c r="D18" s="244"/>
      <c r="E18" s="247"/>
      <c r="F18" s="190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251"/>
      <c r="R18" s="211"/>
      <c r="S18" s="214"/>
    </row>
    <row r="19" spans="1:19" ht="15" thickBot="1">
      <c r="A19" s="158"/>
      <c r="B19" s="159"/>
      <c r="C19" s="160"/>
      <c r="D19" s="245"/>
      <c r="E19" s="248"/>
      <c r="F19" s="192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252"/>
      <c r="R19" s="211"/>
      <c r="S19" s="214"/>
    </row>
    <row r="20" spans="1:19" ht="15">
      <c r="A20" s="177" t="s">
        <v>182</v>
      </c>
      <c r="B20" s="178"/>
      <c r="C20" s="178"/>
      <c r="D20" s="57">
        <f>Orientacion!D37</f>
        <v>0</v>
      </c>
      <c r="E20" s="57">
        <f>Orientacion!E37</f>
        <v>0</v>
      </c>
      <c r="F20" s="57">
        <f>Orientacion!F37</f>
        <v>0</v>
      </c>
      <c r="G20" s="57">
        <f>Orientacion!G37</f>
        <v>0</v>
      </c>
      <c r="H20" s="57">
        <f>Orientacion!H37</f>
        <v>12</v>
      </c>
      <c r="I20" s="57">
        <f>Orientacion!I37</f>
        <v>1</v>
      </c>
      <c r="J20" s="57">
        <f>Orientacion!J37</f>
        <v>6</v>
      </c>
      <c r="K20" s="57">
        <f>Orientacion!K37</f>
        <v>0.5</v>
      </c>
      <c r="L20" s="57">
        <f>Orientacion!L37</f>
        <v>0</v>
      </c>
      <c r="M20" s="57">
        <f>Orientacion!M37</f>
        <v>0</v>
      </c>
      <c r="N20" s="57">
        <f>Orientacion!N37</f>
        <v>0</v>
      </c>
      <c r="O20" s="57">
        <f>Orientacion!O37</f>
        <v>0</v>
      </c>
      <c r="P20" s="57">
        <f>Orientacion!P37</f>
        <v>162</v>
      </c>
      <c r="Q20" s="57">
        <f>Orientacion!Q37</f>
        <v>13.5</v>
      </c>
      <c r="R20" s="40">
        <f>D20+F20+H20+J20+L20+N20+P20</f>
        <v>180</v>
      </c>
      <c r="S20" s="41">
        <f>E20+G20+I20+K20+M20+O20+Q20</f>
        <v>15</v>
      </c>
    </row>
    <row r="21" spans="1:19" ht="15">
      <c r="A21" s="177"/>
      <c r="B21" s="178"/>
      <c r="C21" s="178"/>
      <c r="D21" s="31">
        <v>0</v>
      </c>
      <c r="E21" s="37">
        <f aca="true" t="shared" si="0" ref="E21:E31">D21/12</f>
        <v>0</v>
      </c>
      <c r="F21" s="32">
        <v>0</v>
      </c>
      <c r="G21" s="37">
        <f aca="true" t="shared" si="1" ref="G21:G31">F21/12</f>
        <v>0</v>
      </c>
      <c r="H21" s="32">
        <v>0</v>
      </c>
      <c r="I21" s="37">
        <f aca="true" t="shared" si="2" ref="I21:I31">H21/12</f>
        <v>0</v>
      </c>
      <c r="J21" s="32">
        <v>0</v>
      </c>
      <c r="K21" s="37">
        <f aca="true" t="shared" si="3" ref="K21:K31">J21/12</f>
        <v>0</v>
      </c>
      <c r="L21" s="32">
        <v>0</v>
      </c>
      <c r="M21" s="37">
        <f aca="true" t="shared" si="4" ref="M21:M31">L21/12</f>
        <v>0</v>
      </c>
      <c r="N21" s="32">
        <v>0</v>
      </c>
      <c r="O21" s="37">
        <f aca="true" t="shared" si="5" ref="O21:O31">N21/12</f>
        <v>0</v>
      </c>
      <c r="P21" s="32">
        <v>0</v>
      </c>
      <c r="Q21" s="39">
        <f aca="true" t="shared" si="6" ref="Q21:Q31">P21/12</f>
        <v>0</v>
      </c>
      <c r="R21" s="42">
        <f aca="true" t="shared" si="7" ref="R21:R31">D21+F21+H21+J21+L21+N21+Q21</f>
        <v>0</v>
      </c>
      <c r="S21" s="43">
        <f aca="true" t="shared" si="8" ref="S21:S31">E21+G21+I21+K21+M21+O21+Q21</f>
        <v>0</v>
      </c>
    </row>
    <row r="22" spans="1:19" ht="15">
      <c r="A22" s="177"/>
      <c r="B22" s="178"/>
      <c r="C22" s="178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0</v>
      </c>
      <c r="Q22" s="39">
        <f t="shared" si="6"/>
        <v>0</v>
      </c>
      <c r="R22" s="42">
        <f t="shared" si="7"/>
        <v>0</v>
      </c>
      <c r="S22" s="43">
        <f t="shared" si="8"/>
        <v>0</v>
      </c>
    </row>
    <row r="23" spans="1:19" ht="15">
      <c r="A23" s="177"/>
      <c r="B23" s="178"/>
      <c r="C23" s="178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0</v>
      </c>
      <c r="Q23" s="39">
        <f t="shared" si="6"/>
        <v>0</v>
      </c>
      <c r="R23" s="42">
        <f t="shared" si="7"/>
        <v>0</v>
      </c>
      <c r="S23" s="43">
        <f t="shared" si="8"/>
        <v>0</v>
      </c>
    </row>
    <row r="24" spans="1:19" ht="15">
      <c r="A24" s="177"/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0</v>
      </c>
      <c r="I24" s="37">
        <f t="shared" si="2"/>
        <v>0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0</v>
      </c>
      <c r="Q24" s="39">
        <f t="shared" si="6"/>
        <v>0</v>
      </c>
      <c r="R24" s="42">
        <f t="shared" si="7"/>
        <v>0</v>
      </c>
      <c r="S24" s="43">
        <f t="shared" si="8"/>
        <v>0</v>
      </c>
    </row>
    <row r="25" spans="1:19" ht="15">
      <c r="A25" s="177"/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0</v>
      </c>
      <c r="Q25" s="39">
        <f t="shared" si="6"/>
        <v>0</v>
      </c>
      <c r="R25" s="42">
        <f t="shared" si="7"/>
        <v>0</v>
      </c>
      <c r="S25" s="43">
        <f t="shared" si="8"/>
        <v>0</v>
      </c>
    </row>
    <row r="26" spans="1:19" ht="15">
      <c r="A26" s="177"/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0</v>
      </c>
      <c r="Q26" s="39">
        <f t="shared" si="6"/>
        <v>0</v>
      </c>
      <c r="R26" s="42">
        <f t="shared" si="7"/>
        <v>0</v>
      </c>
      <c r="S26" s="43">
        <f t="shared" si="8"/>
        <v>0</v>
      </c>
    </row>
    <row r="27" spans="1:19" ht="15">
      <c r="A27" s="177"/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0</v>
      </c>
      <c r="Q27" s="39">
        <f t="shared" si="6"/>
        <v>0</v>
      </c>
      <c r="R27" s="42">
        <f t="shared" si="7"/>
        <v>0</v>
      </c>
      <c r="S27" s="43">
        <f t="shared" si="8"/>
        <v>0</v>
      </c>
    </row>
    <row r="28" spans="1:19" ht="15">
      <c r="A28" s="177"/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0</v>
      </c>
      <c r="Q28" s="39">
        <f t="shared" si="6"/>
        <v>0</v>
      </c>
      <c r="R28" s="42">
        <f t="shared" si="7"/>
        <v>0</v>
      </c>
      <c r="S28" s="43">
        <f t="shared" si="8"/>
        <v>0</v>
      </c>
    </row>
    <row r="29" spans="1:19" ht="15">
      <c r="A29" s="177"/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0</v>
      </c>
      <c r="Q29" s="39">
        <f t="shared" si="6"/>
        <v>0</v>
      </c>
      <c r="R29" s="42">
        <f t="shared" si="7"/>
        <v>0</v>
      </c>
      <c r="S29" s="43">
        <f t="shared" si="8"/>
        <v>0</v>
      </c>
    </row>
    <row r="30" spans="1:19" ht="15">
      <c r="A30" s="177"/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0</v>
      </c>
      <c r="Q30" s="39">
        <f t="shared" si="6"/>
        <v>0</v>
      </c>
      <c r="R30" s="42">
        <f t="shared" si="7"/>
        <v>0</v>
      </c>
      <c r="S30" s="43">
        <f t="shared" si="8"/>
        <v>0</v>
      </c>
    </row>
    <row r="31" spans="1:19" ht="15" thickBot="1">
      <c r="A31" s="179"/>
      <c r="B31" s="180"/>
      <c r="C31" s="180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0</v>
      </c>
      <c r="Q31" s="39">
        <f t="shared" si="6"/>
        <v>0</v>
      </c>
      <c r="R31" s="44">
        <f t="shared" si="7"/>
        <v>0</v>
      </c>
      <c r="S31" s="45">
        <f t="shared" si="8"/>
        <v>0</v>
      </c>
    </row>
    <row r="32" spans="1:19" s="1" customFormat="1" ht="15" thickBot="1">
      <c r="A32" s="171" t="s">
        <v>19</v>
      </c>
      <c r="B32" s="172"/>
      <c r="C32" s="173"/>
      <c r="D32" s="38">
        <f aca="true" t="shared" si="9" ref="D32:S32">SUM(D20:D31)</f>
        <v>0</v>
      </c>
      <c r="E32" s="38">
        <f t="shared" si="9"/>
        <v>0</v>
      </c>
      <c r="F32" s="38">
        <f t="shared" si="9"/>
        <v>0</v>
      </c>
      <c r="G32" s="38">
        <f t="shared" si="9"/>
        <v>0</v>
      </c>
      <c r="H32" s="38">
        <f t="shared" si="9"/>
        <v>12</v>
      </c>
      <c r="I32" s="38">
        <f t="shared" si="9"/>
        <v>1</v>
      </c>
      <c r="J32" s="38">
        <f t="shared" si="9"/>
        <v>6</v>
      </c>
      <c r="K32" s="38">
        <f t="shared" si="9"/>
        <v>0.5</v>
      </c>
      <c r="L32" s="38">
        <f t="shared" si="9"/>
        <v>0</v>
      </c>
      <c r="M32" s="38">
        <f t="shared" si="9"/>
        <v>0</v>
      </c>
      <c r="N32" s="38">
        <f t="shared" si="9"/>
        <v>0</v>
      </c>
      <c r="O32" s="38">
        <f t="shared" si="9"/>
        <v>0</v>
      </c>
      <c r="P32" s="38">
        <f t="shared" si="9"/>
        <v>162</v>
      </c>
      <c r="Q32" s="53">
        <f t="shared" si="9"/>
        <v>13.5</v>
      </c>
      <c r="R32" s="62">
        <f t="shared" si="9"/>
        <v>180</v>
      </c>
      <c r="S32" s="46">
        <f t="shared" si="9"/>
        <v>15</v>
      </c>
    </row>
    <row r="33" spans="1:20" ht="15">
      <c r="A33" s="12"/>
      <c r="B33" s="12"/>
      <c r="C33" s="12"/>
      <c r="T33" s="1"/>
    </row>
    <row r="34" spans="1:20" ht="15">
      <c r="A34" s="242" t="s">
        <v>20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"/>
    </row>
    <row r="35" spans="1:20" ht="15">
      <c r="A35" s="222" t="s">
        <v>314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"/>
    </row>
    <row r="36" spans="1:3" ht="15">
      <c r="A36" s="13"/>
      <c r="B36" s="14"/>
      <c r="C36" s="14"/>
    </row>
    <row r="37" spans="1:19" s="12" customFormat="1" ht="15">
      <c r="A37" s="14"/>
      <c r="B37" s="14"/>
      <c r="C37" s="14"/>
      <c r="R37" s="15"/>
      <c r="S37" s="15"/>
    </row>
  </sheetData>
  <mergeCells count="56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7:P19"/>
    <mergeCell ref="Q17:Q19"/>
    <mergeCell ref="R17:R19"/>
    <mergeCell ref="S17:S19"/>
    <mergeCell ref="N17:N19"/>
    <mergeCell ref="O17:O19"/>
    <mergeCell ref="A20:C20"/>
    <mergeCell ref="J17:J19"/>
    <mergeCell ref="K17:K19"/>
    <mergeCell ref="L17:L19"/>
    <mergeCell ref="M17:M19"/>
    <mergeCell ref="I17:I19"/>
    <mergeCell ref="A13:C19"/>
    <mergeCell ref="D13:S13"/>
    <mergeCell ref="D14:E16"/>
    <mergeCell ref="F14:G16"/>
    <mergeCell ref="H14:I16"/>
    <mergeCell ref="J14:K16"/>
    <mergeCell ref="L14:M16"/>
    <mergeCell ref="N14:O16"/>
    <mergeCell ref="P14:Q16"/>
    <mergeCell ref="R14:S16"/>
    <mergeCell ref="D17:D19"/>
    <mergeCell ref="E17:E19"/>
    <mergeCell ref="F17:F19"/>
    <mergeCell ref="G17:G19"/>
    <mergeCell ref="H17:H19"/>
    <mergeCell ref="A21:C21"/>
    <mergeCell ref="A22:C22"/>
    <mergeCell ref="A23:C23"/>
    <mergeCell ref="A24:C24"/>
    <mergeCell ref="A25:C25"/>
    <mergeCell ref="A32:C32"/>
    <mergeCell ref="A34:S34"/>
    <mergeCell ref="A35:S35"/>
    <mergeCell ref="A26:C26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15">
      <selection activeCell="A40" sqref="A40:S40"/>
    </sheetView>
  </sheetViews>
  <sheetFormatPr defaultColWidth="8.8515625" defaultRowHeight="15"/>
  <cols>
    <col min="1" max="1" width="24.5742187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70" customFormat="1" ht="15">
      <c r="R1" s="170" t="s">
        <v>27</v>
      </c>
      <c r="S1" s="17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16"/>
      <c r="E3" s="176"/>
      <c r="F3" s="176"/>
      <c r="G3" s="176"/>
      <c r="H3" s="176"/>
      <c r="I3" s="176"/>
      <c r="J3" s="176"/>
      <c r="K3" s="176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183</v>
      </c>
      <c r="C8" s="6"/>
    </row>
    <row r="9" spans="1:3" s="1" customFormat="1" ht="15" thickBot="1">
      <c r="A9" s="7" t="s">
        <v>5</v>
      </c>
      <c r="B9" s="8" t="s">
        <v>181</v>
      </c>
      <c r="C9" s="9"/>
    </row>
    <row r="10" spans="1:3" s="1" customFormat="1" ht="15">
      <c r="A10" s="10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5"/>
      <c r="B12" s="15"/>
      <c r="C12" s="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>
      <c r="A13" s="253" t="s">
        <v>21</v>
      </c>
      <c r="B13" s="206"/>
      <c r="C13" s="2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2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2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2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255"/>
      <c r="B17" s="156"/>
      <c r="C17" s="157"/>
      <c r="D17" s="207" t="s">
        <v>17</v>
      </c>
      <c r="E17" s="184" t="s">
        <v>18</v>
      </c>
      <c r="F17" s="181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184" t="s">
        <v>18</v>
      </c>
      <c r="R17" s="210" t="s">
        <v>17</v>
      </c>
      <c r="S17" s="213" t="s">
        <v>18</v>
      </c>
    </row>
    <row r="18" spans="1:19" ht="15">
      <c r="A18" s="255"/>
      <c r="B18" s="156"/>
      <c r="C18" s="157"/>
      <c r="D18" s="208"/>
      <c r="E18" s="185"/>
      <c r="F18" s="182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185"/>
      <c r="R18" s="211"/>
      <c r="S18" s="214"/>
    </row>
    <row r="19" spans="1:19" ht="15" thickBot="1">
      <c r="A19" s="256"/>
      <c r="B19" s="257"/>
      <c r="C19" s="258"/>
      <c r="D19" s="209"/>
      <c r="E19" s="186"/>
      <c r="F19" s="183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186"/>
      <c r="R19" s="212"/>
      <c r="S19" s="215"/>
    </row>
    <row r="20" spans="1:19" ht="15" thickBot="1">
      <c r="A20" s="262" t="s">
        <v>186</v>
      </c>
      <c r="B20" s="263"/>
      <c r="C20" s="264"/>
      <c r="D20" s="31">
        <v>0</v>
      </c>
      <c r="E20" s="37">
        <f>D20/12</f>
        <v>0</v>
      </c>
      <c r="F20" s="32">
        <v>0</v>
      </c>
      <c r="G20" s="37">
        <f>F20/12</f>
        <v>0</v>
      </c>
      <c r="H20" s="32">
        <v>0</v>
      </c>
      <c r="I20" s="37">
        <f>H20/12</f>
        <v>0</v>
      </c>
      <c r="J20" s="32">
        <v>0</v>
      </c>
      <c r="K20" s="37">
        <f>J20/12</f>
        <v>0</v>
      </c>
      <c r="L20" s="32">
        <v>0</v>
      </c>
      <c r="M20" s="37">
        <f>L20/12</f>
        <v>0</v>
      </c>
      <c r="N20" s="32">
        <v>0</v>
      </c>
      <c r="O20" s="37">
        <f>N20/12</f>
        <v>0</v>
      </c>
      <c r="P20" s="32">
        <v>12</v>
      </c>
      <c r="Q20" s="37">
        <f>P20/12</f>
        <v>1</v>
      </c>
      <c r="R20" s="54">
        <f>D20+F20+H20+J20+L20+N20+P20</f>
        <v>12</v>
      </c>
      <c r="S20" s="55">
        <f>E20+G20+I20+K20+M20+O20+Q20</f>
        <v>1</v>
      </c>
    </row>
    <row r="21" spans="1:19" ht="15" thickBot="1">
      <c r="A21" s="177" t="s">
        <v>184</v>
      </c>
      <c r="B21" s="178"/>
      <c r="C21" s="261"/>
      <c r="D21" s="31">
        <v>0</v>
      </c>
      <c r="E21" s="37">
        <f aca="true" t="shared" si="0" ref="E21:E36">D21/12</f>
        <v>0</v>
      </c>
      <c r="F21" s="32">
        <v>0</v>
      </c>
      <c r="G21" s="37">
        <f aca="true" t="shared" si="1" ref="G21:G36">F21/12</f>
        <v>0</v>
      </c>
      <c r="H21" s="32">
        <v>6</v>
      </c>
      <c r="I21" s="37">
        <f aca="true" t="shared" si="2" ref="I21:I36">H21/12</f>
        <v>0.5</v>
      </c>
      <c r="J21" s="32">
        <v>0</v>
      </c>
      <c r="K21" s="37">
        <f aca="true" t="shared" si="3" ref="K21:K36">J21/12</f>
        <v>0</v>
      </c>
      <c r="L21" s="32">
        <v>0</v>
      </c>
      <c r="M21" s="37">
        <f aca="true" t="shared" si="4" ref="M21:M36">L21/12</f>
        <v>0</v>
      </c>
      <c r="N21" s="32">
        <v>0</v>
      </c>
      <c r="O21" s="37">
        <f aca="true" t="shared" si="5" ref="O21:O36">N21/12</f>
        <v>0</v>
      </c>
      <c r="P21" s="32">
        <v>6</v>
      </c>
      <c r="Q21" s="37">
        <f aca="true" t="shared" si="6" ref="Q21:Q36">P21/12</f>
        <v>0.5</v>
      </c>
      <c r="R21" s="54">
        <f aca="true" t="shared" si="7" ref="R21:S36">D21+F21+H21+J21+L21+N21+P21</f>
        <v>12</v>
      </c>
      <c r="S21" s="55">
        <f t="shared" si="7"/>
        <v>1</v>
      </c>
    </row>
    <row r="22" spans="1:19" ht="15" thickBot="1">
      <c r="A22" s="177" t="s">
        <v>187</v>
      </c>
      <c r="B22" s="178"/>
      <c r="C22" s="261"/>
      <c r="D22" s="31">
        <v>0</v>
      </c>
      <c r="E22" s="37">
        <f t="shared" si="0"/>
        <v>0</v>
      </c>
      <c r="F22" s="32">
        <v>0</v>
      </c>
      <c r="G22" s="37">
        <f t="shared" si="1"/>
        <v>0</v>
      </c>
      <c r="H22" s="32">
        <v>0</v>
      </c>
      <c r="I22" s="37">
        <f t="shared" si="2"/>
        <v>0</v>
      </c>
      <c r="J22" s="32">
        <v>0</v>
      </c>
      <c r="K22" s="37">
        <f t="shared" si="3"/>
        <v>0</v>
      </c>
      <c r="L22" s="32">
        <v>0</v>
      </c>
      <c r="M22" s="37">
        <f t="shared" si="4"/>
        <v>0</v>
      </c>
      <c r="N22" s="32">
        <v>0</v>
      </c>
      <c r="O22" s="37">
        <f t="shared" si="5"/>
        <v>0</v>
      </c>
      <c r="P22" s="32">
        <v>12</v>
      </c>
      <c r="Q22" s="37">
        <f t="shared" si="6"/>
        <v>1</v>
      </c>
      <c r="R22" s="54">
        <f t="shared" si="7"/>
        <v>12</v>
      </c>
      <c r="S22" s="55">
        <f t="shared" si="7"/>
        <v>1</v>
      </c>
    </row>
    <row r="23" spans="1:19" ht="15" thickBot="1">
      <c r="A23" s="177" t="s">
        <v>188</v>
      </c>
      <c r="B23" s="178"/>
      <c r="C23" s="261"/>
      <c r="D23" s="31">
        <v>0</v>
      </c>
      <c r="E23" s="37">
        <f t="shared" si="0"/>
        <v>0</v>
      </c>
      <c r="F23" s="32">
        <v>0</v>
      </c>
      <c r="G23" s="37">
        <f t="shared" si="1"/>
        <v>0</v>
      </c>
      <c r="H23" s="32">
        <v>0</v>
      </c>
      <c r="I23" s="37">
        <f t="shared" si="2"/>
        <v>0</v>
      </c>
      <c r="J23" s="32">
        <v>0</v>
      </c>
      <c r="K23" s="37">
        <f t="shared" si="3"/>
        <v>0</v>
      </c>
      <c r="L23" s="32">
        <v>0</v>
      </c>
      <c r="M23" s="37">
        <f t="shared" si="4"/>
        <v>0</v>
      </c>
      <c r="N23" s="32">
        <v>0</v>
      </c>
      <c r="O23" s="37">
        <f t="shared" si="5"/>
        <v>0</v>
      </c>
      <c r="P23" s="32">
        <v>12</v>
      </c>
      <c r="Q23" s="37">
        <f t="shared" si="6"/>
        <v>1</v>
      </c>
      <c r="R23" s="54">
        <f t="shared" si="7"/>
        <v>12</v>
      </c>
      <c r="S23" s="55">
        <f t="shared" si="7"/>
        <v>1</v>
      </c>
    </row>
    <row r="24" spans="1:19" ht="15" thickBot="1">
      <c r="A24" s="177" t="s">
        <v>185</v>
      </c>
      <c r="B24" s="178"/>
      <c r="C24" s="178"/>
      <c r="D24" s="31">
        <v>0</v>
      </c>
      <c r="E24" s="37">
        <f t="shared" si="0"/>
        <v>0</v>
      </c>
      <c r="F24" s="32">
        <v>0</v>
      </c>
      <c r="G24" s="37">
        <f t="shared" si="1"/>
        <v>0</v>
      </c>
      <c r="H24" s="32">
        <v>6</v>
      </c>
      <c r="I24" s="37">
        <f t="shared" si="2"/>
        <v>0.5</v>
      </c>
      <c r="J24" s="32">
        <v>0</v>
      </c>
      <c r="K24" s="37">
        <f t="shared" si="3"/>
        <v>0</v>
      </c>
      <c r="L24" s="32">
        <v>0</v>
      </c>
      <c r="M24" s="37">
        <f t="shared" si="4"/>
        <v>0</v>
      </c>
      <c r="N24" s="32">
        <v>0</v>
      </c>
      <c r="O24" s="37">
        <f t="shared" si="5"/>
        <v>0</v>
      </c>
      <c r="P24" s="32">
        <v>6</v>
      </c>
      <c r="Q24" s="37">
        <f t="shared" si="6"/>
        <v>0.5</v>
      </c>
      <c r="R24" s="54">
        <f t="shared" si="7"/>
        <v>12</v>
      </c>
      <c r="S24" s="55">
        <f t="shared" si="7"/>
        <v>1</v>
      </c>
    </row>
    <row r="25" spans="1:19" ht="15" thickBot="1">
      <c r="A25" s="177" t="s">
        <v>189</v>
      </c>
      <c r="B25" s="178"/>
      <c r="C25" s="178"/>
      <c r="D25" s="31">
        <v>0</v>
      </c>
      <c r="E25" s="37">
        <f t="shared" si="0"/>
        <v>0</v>
      </c>
      <c r="F25" s="32">
        <v>0</v>
      </c>
      <c r="G25" s="37">
        <f t="shared" si="1"/>
        <v>0</v>
      </c>
      <c r="H25" s="32">
        <v>0</v>
      </c>
      <c r="I25" s="37">
        <f t="shared" si="2"/>
        <v>0</v>
      </c>
      <c r="J25" s="32">
        <v>0</v>
      </c>
      <c r="K25" s="37">
        <f t="shared" si="3"/>
        <v>0</v>
      </c>
      <c r="L25" s="32">
        <v>0</v>
      </c>
      <c r="M25" s="37">
        <f t="shared" si="4"/>
        <v>0</v>
      </c>
      <c r="N25" s="32">
        <v>0</v>
      </c>
      <c r="O25" s="37">
        <f t="shared" si="5"/>
        <v>0</v>
      </c>
      <c r="P25" s="32">
        <v>12</v>
      </c>
      <c r="Q25" s="37">
        <f t="shared" si="6"/>
        <v>1</v>
      </c>
      <c r="R25" s="54">
        <f t="shared" si="7"/>
        <v>12</v>
      </c>
      <c r="S25" s="55">
        <f t="shared" si="7"/>
        <v>1</v>
      </c>
    </row>
    <row r="26" spans="1:19" ht="15" thickBot="1">
      <c r="A26" s="177" t="s">
        <v>190</v>
      </c>
      <c r="B26" s="178"/>
      <c r="C26" s="178"/>
      <c r="D26" s="31">
        <v>0</v>
      </c>
      <c r="E26" s="37">
        <f t="shared" si="0"/>
        <v>0</v>
      </c>
      <c r="F26" s="32">
        <v>0</v>
      </c>
      <c r="G26" s="37">
        <f t="shared" si="1"/>
        <v>0</v>
      </c>
      <c r="H26" s="32">
        <v>0</v>
      </c>
      <c r="I26" s="37">
        <f t="shared" si="2"/>
        <v>0</v>
      </c>
      <c r="J26" s="32">
        <v>0</v>
      </c>
      <c r="K26" s="37">
        <f t="shared" si="3"/>
        <v>0</v>
      </c>
      <c r="L26" s="32">
        <v>0</v>
      </c>
      <c r="M26" s="37">
        <f t="shared" si="4"/>
        <v>0</v>
      </c>
      <c r="N26" s="32">
        <v>0</v>
      </c>
      <c r="O26" s="37">
        <f t="shared" si="5"/>
        <v>0</v>
      </c>
      <c r="P26" s="32">
        <v>12</v>
      </c>
      <c r="Q26" s="37">
        <f t="shared" si="6"/>
        <v>1</v>
      </c>
      <c r="R26" s="54">
        <f t="shared" si="7"/>
        <v>12</v>
      </c>
      <c r="S26" s="55">
        <f t="shared" si="7"/>
        <v>1</v>
      </c>
    </row>
    <row r="27" spans="1:19" ht="15" thickBot="1">
      <c r="A27" s="177" t="s">
        <v>191</v>
      </c>
      <c r="B27" s="178"/>
      <c r="C27" s="178"/>
      <c r="D27" s="31">
        <v>0</v>
      </c>
      <c r="E27" s="37">
        <f t="shared" si="0"/>
        <v>0</v>
      </c>
      <c r="F27" s="32">
        <v>0</v>
      </c>
      <c r="G27" s="37">
        <f t="shared" si="1"/>
        <v>0</v>
      </c>
      <c r="H27" s="32">
        <v>0</v>
      </c>
      <c r="I27" s="37">
        <f t="shared" si="2"/>
        <v>0</v>
      </c>
      <c r="J27" s="32">
        <v>0</v>
      </c>
      <c r="K27" s="37">
        <f t="shared" si="3"/>
        <v>0</v>
      </c>
      <c r="L27" s="32">
        <v>0</v>
      </c>
      <c r="M27" s="37">
        <f t="shared" si="4"/>
        <v>0</v>
      </c>
      <c r="N27" s="32">
        <v>0</v>
      </c>
      <c r="O27" s="37">
        <f t="shared" si="5"/>
        <v>0</v>
      </c>
      <c r="P27" s="32">
        <v>12</v>
      </c>
      <c r="Q27" s="37">
        <f t="shared" si="6"/>
        <v>1</v>
      </c>
      <c r="R27" s="54">
        <f t="shared" si="7"/>
        <v>12</v>
      </c>
      <c r="S27" s="55">
        <f t="shared" si="7"/>
        <v>1</v>
      </c>
    </row>
    <row r="28" spans="1:19" ht="15" thickBot="1">
      <c r="A28" s="177" t="s">
        <v>192</v>
      </c>
      <c r="B28" s="178"/>
      <c r="C28" s="178"/>
      <c r="D28" s="31">
        <v>0</v>
      </c>
      <c r="E28" s="37">
        <f t="shared" si="0"/>
        <v>0</v>
      </c>
      <c r="F28" s="32">
        <v>0</v>
      </c>
      <c r="G28" s="37">
        <f t="shared" si="1"/>
        <v>0</v>
      </c>
      <c r="H28" s="32">
        <v>0</v>
      </c>
      <c r="I28" s="37">
        <f t="shared" si="2"/>
        <v>0</v>
      </c>
      <c r="J28" s="32">
        <v>0</v>
      </c>
      <c r="K28" s="37">
        <f t="shared" si="3"/>
        <v>0</v>
      </c>
      <c r="L28" s="32">
        <v>0</v>
      </c>
      <c r="M28" s="37">
        <f t="shared" si="4"/>
        <v>0</v>
      </c>
      <c r="N28" s="32">
        <v>0</v>
      </c>
      <c r="O28" s="37">
        <f t="shared" si="5"/>
        <v>0</v>
      </c>
      <c r="P28" s="32">
        <v>12</v>
      </c>
      <c r="Q28" s="37">
        <f t="shared" si="6"/>
        <v>1</v>
      </c>
      <c r="R28" s="54">
        <f t="shared" si="7"/>
        <v>12</v>
      </c>
      <c r="S28" s="55">
        <f t="shared" si="7"/>
        <v>1</v>
      </c>
    </row>
    <row r="29" spans="1:19" ht="15" thickBot="1">
      <c r="A29" s="177" t="s">
        <v>193</v>
      </c>
      <c r="B29" s="178"/>
      <c r="C29" s="178"/>
      <c r="D29" s="31">
        <v>0</v>
      </c>
      <c r="E29" s="37">
        <f t="shared" si="0"/>
        <v>0</v>
      </c>
      <c r="F29" s="32">
        <v>0</v>
      </c>
      <c r="G29" s="37">
        <f t="shared" si="1"/>
        <v>0</v>
      </c>
      <c r="H29" s="32">
        <v>0</v>
      </c>
      <c r="I29" s="37">
        <f t="shared" si="2"/>
        <v>0</v>
      </c>
      <c r="J29" s="32">
        <v>0</v>
      </c>
      <c r="K29" s="37">
        <f t="shared" si="3"/>
        <v>0</v>
      </c>
      <c r="L29" s="32">
        <v>0</v>
      </c>
      <c r="M29" s="37">
        <f t="shared" si="4"/>
        <v>0</v>
      </c>
      <c r="N29" s="32">
        <v>0</v>
      </c>
      <c r="O29" s="37">
        <f t="shared" si="5"/>
        <v>0</v>
      </c>
      <c r="P29" s="32">
        <v>12</v>
      </c>
      <c r="Q29" s="37">
        <f t="shared" si="6"/>
        <v>1</v>
      </c>
      <c r="R29" s="54">
        <f t="shared" si="7"/>
        <v>12</v>
      </c>
      <c r="S29" s="55">
        <f t="shared" si="7"/>
        <v>1</v>
      </c>
    </row>
    <row r="30" spans="1:19" ht="15" thickBot="1">
      <c r="A30" s="177" t="s">
        <v>194</v>
      </c>
      <c r="B30" s="178"/>
      <c r="C30" s="178"/>
      <c r="D30" s="31">
        <v>0</v>
      </c>
      <c r="E30" s="37">
        <f t="shared" si="0"/>
        <v>0</v>
      </c>
      <c r="F30" s="32">
        <v>0</v>
      </c>
      <c r="G30" s="37">
        <f t="shared" si="1"/>
        <v>0</v>
      </c>
      <c r="H30" s="32">
        <v>0</v>
      </c>
      <c r="I30" s="37">
        <f t="shared" si="2"/>
        <v>0</v>
      </c>
      <c r="J30" s="32">
        <v>0</v>
      </c>
      <c r="K30" s="37">
        <f t="shared" si="3"/>
        <v>0</v>
      </c>
      <c r="L30" s="32">
        <v>0</v>
      </c>
      <c r="M30" s="37">
        <f t="shared" si="4"/>
        <v>0</v>
      </c>
      <c r="N30" s="32">
        <v>0</v>
      </c>
      <c r="O30" s="37">
        <f t="shared" si="5"/>
        <v>0</v>
      </c>
      <c r="P30" s="32">
        <v>12</v>
      </c>
      <c r="Q30" s="37">
        <f t="shared" si="6"/>
        <v>1</v>
      </c>
      <c r="R30" s="54">
        <f t="shared" si="7"/>
        <v>12</v>
      </c>
      <c r="S30" s="55">
        <f t="shared" si="7"/>
        <v>1</v>
      </c>
    </row>
    <row r="31" spans="1:19" ht="15" thickBot="1">
      <c r="A31" s="177" t="s">
        <v>195</v>
      </c>
      <c r="B31" s="178"/>
      <c r="C31" s="178"/>
      <c r="D31" s="31">
        <v>0</v>
      </c>
      <c r="E31" s="37">
        <f t="shared" si="0"/>
        <v>0</v>
      </c>
      <c r="F31" s="32">
        <v>0</v>
      </c>
      <c r="G31" s="37">
        <f t="shared" si="1"/>
        <v>0</v>
      </c>
      <c r="H31" s="32">
        <v>0</v>
      </c>
      <c r="I31" s="37">
        <f t="shared" si="2"/>
        <v>0</v>
      </c>
      <c r="J31" s="32">
        <v>0</v>
      </c>
      <c r="K31" s="37">
        <f t="shared" si="3"/>
        <v>0</v>
      </c>
      <c r="L31" s="32">
        <v>0</v>
      </c>
      <c r="M31" s="37">
        <f t="shared" si="4"/>
        <v>0</v>
      </c>
      <c r="N31" s="32">
        <v>0</v>
      </c>
      <c r="O31" s="37">
        <f t="shared" si="5"/>
        <v>0</v>
      </c>
      <c r="P31" s="32">
        <v>12</v>
      </c>
      <c r="Q31" s="37">
        <f t="shared" si="6"/>
        <v>1</v>
      </c>
      <c r="R31" s="54">
        <f t="shared" si="7"/>
        <v>12</v>
      </c>
      <c r="S31" s="55">
        <f t="shared" si="7"/>
        <v>1</v>
      </c>
    </row>
    <row r="32" spans="1:19" ht="15" thickBot="1">
      <c r="A32" s="177" t="s">
        <v>196</v>
      </c>
      <c r="B32" s="178"/>
      <c r="C32" s="178"/>
      <c r="D32" s="31">
        <v>0</v>
      </c>
      <c r="E32" s="37">
        <f t="shared" si="0"/>
        <v>0</v>
      </c>
      <c r="F32" s="32">
        <v>0</v>
      </c>
      <c r="G32" s="37">
        <f t="shared" si="1"/>
        <v>0</v>
      </c>
      <c r="H32" s="32">
        <v>0</v>
      </c>
      <c r="I32" s="37">
        <f t="shared" si="2"/>
        <v>0</v>
      </c>
      <c r="J32" s="32">
        <v>0</v>
      </c>
      <c r="K32" s="37">
        <f t="shared" si="3"/>
        <v>0</v>
      </c>
      <c r="L32" s="32">
        <v>0</v>
      </c>
      <c r="M32" s="37">
        <f t="shared" si="4"/>
        <v>0</v>
      </c>
      <c r="N32" s="32">
        <v>0</v>
      </c>
      <c r="O32" s="37">
        <f t="shared" si="5"/>
        <v>0</v>
      </c>
      <c r="P32" s="32">
        <v>12</v>
      </c>
      <c r="Q32" s="37">
        <f t="shared" si="6"/>
        <v>1</v>
      </c>
      <c r="R32" s="54">
        <f t="shared" si="7"/>
        <v>12</v>
      </c>
      <c r="S32" s="55">
        <f t="shared" si="7"/>
        <v>1</v>
      </c>
    </row>
    <row r="33" spans="1:19" ht="15" thickBot="1">
      <c r="A33" s="179" t="s">
        <v>197</v>
      </c>
      <c r="B33" s="180"/>
      <c r="C33" s="180"/>
      <c r="D33" s="31">
        <v>0</v>
      </c>
      <c r="E33" s="37">
        <f aca="true" t="shared" si="8" ref="E33:E35">D33/12</f>
        <v>0</v>
      </c>
      <c r="F33" s="32">
        <v>0</v>
      </c>
      <c r="G33" s="37">
        <f aca="true" t="shared" si="9" ref="G33:G35">F33/12</f>
        <v>0</v>
      </c>
      <c r="H33" s="32">
        <v>0</v>
      </c>
      <c r="I33" s="37">
        <f aca="true" t="shared" si="10" ref="I33:I35">H33/12</f>
        <v>0</v>
      </c>
      <c r="J33" s="32">
        <v>0</v>
      </c>
      <c r="K33" s="37">
        <f aca="true" t="shared" si="11" ref="K33:K35">J33/12</f>
        <v>0</v>
      </c>
      <c r="L33" s="32">
        <v>0</v>
      </c>
      <c r="M33" s="37">
        <f aca="true" t="shared" si="12" ref="M33:M35">L33/12</f>
        <v>0</v>
      </c>
      <c r="N33" s="32">
        <v>0</v>
      </c>
      <c r="O33" s="37">
        <f aca="true" t="shared" si="13" ref="O33:O35">N33/12</f>
        <v>0</v>
      </c>
      <c r="P33" s="32">
        <v>12</v>
      </c>
      <c r="Q33" s="37">
        <f aca="true" t="shared" si="14" ref="Q33:Q35">P33/12</f>
        <v>1</v>
      </c>
      <c r="R33" s="54">
        <f aca="true" t="shared" si="15" ref="R33:R35">D33+F33+H33+J33+L33+N33+P33</f>
        <v>12</v>
      </c>
      <c r="S33" s="55">
        <f aca="true" t="shared" si="16" ref="S33:S35">E33+G33+I33+K33+M33+O33+Q33</f>
        <v>1</v>
      </c>
    </row>
    <row r="34" spans="1:19" ht="15" thickBot="1">
      <c r="A34" s="177" t="s">
        <v>198</v>
      </c>
      <c r="B34" s="178"/>
      <c r="C34" s="178"/>
      <c r="D34" s="31">
        <v>0</v>
      </c>
      <c r="E34" s="37">
        <f t="shared" si="8"/>
        <v>0</v>
      </c>
      <c r="F34" s="32">
        <v>0</v>
      </c>
      <c r="G34" s="37">
        <f t="shared" si="9"/>
        <v>0</v>
      </c>
      <c r="H34" s="32">
        <v>0</v>
      </c>
      <c r="I34" s="37">
        <f t="shared" si="10"/>
        <v>0</v>
      </c>
      <c r="J34" s="32">
        <v>6</v>
      </c>
      <c r="K34" s="37">
        <f t="shared" si="11"/>
        <v>0.5</v>
      </c>
      <c r="L34" s="32">
        <v>0</v>
      </c>
      <c r="M34" s="37">
        <f t="shared" si="12"/>
        <v>0</v>
      </c>
      <c r="N34" s="32">
        <v>0</v>
      </c>
      <c r="O34" s="37">
        <f t="shared" si="13"/>
        <v>0</v>
      </c>
      <c r="P34" s="32">
        <v>6</v>
      </c>
      <c r="Q34" s="37">
        <f t="shared" si="14"/>
        <v>0.5</v>
      </c>
      <c r="R34" s="54">
        <f t="shared" si="15"/>
        <v>12</v>
      </c>
      <c r="S34" s="55">
        <f t="shared" si="16"/>
        <v>1</v>
      </c>
    </row>
    <row r="35" spans="1:19" ht="15" thickBot="1">
      <c r="A35" s="177"/>
      <c r="B35" s="178"/>
      <c r="C35" s="178"/>
      <c r="D35" s="31">
        <v>0</v>
      </c>
      <c r="E35" s="37">
        <f t="shared" si="8"/>
        <v>0</v>
      </c>
      <c r="F35" s="32">
        <v>0</v>
      </c>
      <c r="G35" s="37">
        <f t="shared" si="9"/>
        <v>0</v>
      </c>
      <c r="H35" s="32">
        <v>0</v>
      </c>
      <c r="I35" s="37">
        <f t="shared" si="10"/>
        <v>0</v>
      </c>
      <c r="J35" s="32">
        <v>0</v>
      </c>
      <c r="K35" s="37">
        <f t="shared" si="11"/>
        <v>0</v>
      </c>
      <c r="L35" s="32">
        <v>0</v>
      </c>
      <c r="M35" s="37">
        <f t="shared" si="12"/>
        <v>0</v>
      </c>
      <c r="N35" s="32">
        <v>0</v>
      </c>
      <c r="O35" s="37">
        <f t="shared" si="13"/>
        <v>0</v>
      </c>
      <c r="P35" s="32">
        <v>0</v>
      </c>
      <c r="Q35" s="37">
        <f t="shared" si="14"/>
        <v>0</v>
      </c>
      <c r="R35" s="54">
        <f t="shared" si="15"/>
        <v>0</v>
      </c>
      <c r="S35" s="55">
        <f t="shared" si="16"/>
        <v>0</v>
      </c>
    </row>
    <row r="36" spans="4:19" ht="15" thickBot="1">
      <c r="D36" s="31">
        <v>0</v>
      </c>
      <c r="E36" s="37">
        <f t="shared" si="0"/>
        <v>0</v>
      </c>
      <c r="F36" s="32">
        <v>0</v>
      </c>
      <c r="G36" s="37">
        <f t="shared" si="1"/>
        <v>0</v>
      </c>
      <c r="H36" s="32">
        <v>0</v>
      </c>
      <c r="I36" s="37">
        <f t="shared" si="2"/>
        <v>0</v>
      </c>
      <c r="J36" s="32">
        <v>0</v>
      </c>
      <c r="K36" s="37">
        <f t="shared" si="3"/>
        <v>0</v>
      </c>
      <c r="L36" s="32">
        <v>0</v>
      </c>
      <c r="M36" s="37">
        <f t="shared" si="4"/>
        <v>0</v>
      </c>
      <c r="N36" s="32">
        <v>0</v>
      </c>
      <c r="O36" s="37">
        <f t="shared" si="5"/>
        <v>0</v>
      </c>
      <c r="P36" s="32">
        <v>0</v>
      </c>
      <c r="Q36" s="37">
        <f t="shared" si="6"/>
        <v>0</v>
      </c>
      <c r="R36" s="54">
        <f t="shared" si="7"/>
        <v>0</v>
      </c>
      <c r="S36" s="55">
        <f t="shared" si="7"/>
        <v>0</v>
      </c>
    </row>
    <row r="37" spans="1:19" s="1" customFormat="1" ht="15" thickBot="1">
      <c r="A37" s="171" t="s">
        <v>19</v>
      </c>
      <c r="B37" s="172"/>
      <c r="C37" s="173"/>
      <c r="D37" s="38">
        <f aca="true" t="shared" si="17" ref="D37:S37">SUM(D20:D36)</f>
        <v>0</v>
      </c>
      <c r="E37" s="38">
        <f t="shared" si="17"/>
        <v>0</v>
      </c>
      <c r="F37" s="38">
        <f t="shared" si="17"/>
        <v>0</v>
      </c>
      <c r="G37" s="38">
        <f t="shared" si="17"/>
        <v>0</v>
      </c>
      <c r="H37" s="38">
        <f t="shared" si="17"/>
        <v>12</v>
      </c>
      <c r="I37" s="38">
        <f t="shared" si="17"/>
        <v>1</v>
      </c>
      <c r="J37" s="38">
        <f t="shared" si="17"/>
        <v>6</v>
      </c>
      <c r="K37" s="38">
        <f t="shared" si="17"/>
        <v>0.5</v>
      </c>
      <c r="L37" s="38">
        <f t="shared" si="17"/>
        <v>0</v>
      </c>
      <c r="M37" s="38">
        <f t="shared" si="17"/>
        <v>0</v>
      </c>
      <c r="N37" s="38">
        <f t="shared" si="17"/>
        <v>0</v>
      </c>
      <c r="O37" s="38">
        <f t="shared" si="17"/>
        <v>0</v>
      </c>
      <c r="P37" s="38">
        <f t="shared" si="17"/>
        <v>162</v>
      </c>
      <c r="Q37" s="53">
        <f t="shared" si="17"/>
        <v>13.5</v>
      </c>
      <c r="R37" s="38">
        <f t="shared" si="17"/>
        <v>180</v>
      </c>
      <c r="S37" s="47">
        <f t="shared" si="17"/>
        <v>15</v>
      </c>
    </row>
    <row r="38" spans="1:20" ht="15">
      <c r="A38" s="12"/>
      <c r="B38" s="12"/>
      <c r="C38" s="12"/>
      <c r="T38" s="1"/>
    </row>
    <row r="39" spans="1:20" ht="15">
      <c r="A39" s="242" t="s">
        <v>20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"/>
    </row>
    <row r="40" spans="1:20" ht="15">
      <c r="A40" s="222" t="s">
        <v>314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"/>
    </row>
    <row r="41" spans="1:3" ht="15">
      <c r="A41" s="13"/>
      <c r="B41" s="14"/>
      <c r="C41" s="14"/>
    </row>
    <row r="42" spans="1:19" s="12" customFormat="1" ht="15">
      <c r="A42" s="14"/>
      <c r="B42" s="14"/>
      <c r="C42" s="14"/>
      <c r="R42" s="15"/>
      <c r="S42" s="15"/>
    </row>
  </sheetData>
  <mergeCells count="60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J14:K16"/>
    <mergeCell ref="L14:M16"/>
    <mergeCell ref="N14:O16"/>
    <mergeCell ref="P14:Q16"/>
    <mergeCell ref="R14:S16"/>
    <mergeCell ref="A21:C21"/>
    <mergeCell ref="J17:J19"/>
    <mergeCell ref="K17:K19"/>
    <mergeCell ref="L17:L19"/>
    <mergeCell ref="M17:M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P17:P19"/>
    <mergeCell ref="Q17:Q19"/>
    <mergeCell ref="R17:R19"/>
    <mergeCell ref="S17:S19"/>
    <mergeCell ref="A20:C20"/>
    <mergeCell ref="N17:N19"/>
    <mergeCell ref="O17:O19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7:C37"/>
    <mergeCell ref="A39:S39"/>
    <mergeCell ref="A40:S40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 topLeftCell="A9">
      <selection activeCell="A36" sqref="A36:S36"/>
    </sheetView>
  </sheetViews>
  <sheetFormatPr defaultColWidth="8.8515625" defaultRowHeight="15"/>
  <cols>
    <col min="1" max="1" width="15.8515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24" customFormat="1" ht="15">
      <c r="R1" s="80" t="s">
        <v>26</v>
      </c>
      <c r="S1" s="80"/>
    </row>
    <row r="2" spans="1:19" s="1" customFormat="1" ht="1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5" thickBot="1">
      <c r="A3" s="2"/>
      <c r="B3" s="2"/>
      <c r="C3" s="2"/>
      <c r="D3" s="2"/>
      <c r="E3" s="151" t="s">
        <v>312</v>
      </c>
      <c r="F3" s="151"/>
      <c r="G3" s="151"/>
      <c r="H3" s="151"/>
      <c r="I3" s="151"/>
      <c r="J3" s="151"/>
      <c r="K3" s="151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40" t="s">
        <v>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s="1" customFormat="1" ht="15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3" s="1" customFormat="1" ht="15" thickBot="1">
      <c r="A8" s="4" t="s">
        <v>4</v>
      </c>
      <c r="B8" s="5" t="s">
        <v>50</v>
      </c>
      <c r="C8" s="6"/>
    </row>
    <row r="9" spans="1:3" s="1" customFormat="1" ht="15">
      <c r="A9" s="7"/>
      <c r="B9" s="17"/>
      <c r="C9" s="9"/>
    </row>
    <row r="10" spans="1:3" s="1" customFormat="1" ht="15">
      <c r="A10" s="10"/>
      <c r="B10" s="15"/>
      <c r="C10" s="9"/>
    </row>
    <row r="11" spans="1:19" s="1" customFormat="1" ht="15.6">
      <c r="A11" s="241" t="s">
        <v>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19" s="1" customFormat="1" ht="15" thickBot="1">
      <c r="A12" s="11"/>
      <c r="B12" s="11"/>
      <c r="C12" s="11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spans="1:19" ht="15" thickTop="1">
      <c r="A13" s="152" t="s">
        <v>22</v>
      </c>
      <c r="B13" s="153"/>
      <c r="C13" s="154"/>
      <c r="D13" s="219" t="s">
        <v>7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15">
      <c r="A14" s="155"/>
      <c r="B14" s="156"/>
      <c r="C14" s="157"/>
      <c r="D14" s="225" t="s">
        <v>8</v>
      </c>
      <c r="E14" s="226"/>
      <c r="F14" s="231" t="s">
        <v>9</v>
      </c>
      <c r="G14" s="232"/>
      <c r="H14" s="187" t="s">
        <v>10</v>
      </c>
      <c r="I14" s="188"/>
      <c r="J14" s="193" t="s">
        <v>11</v>
      </c>
      <c r="K14" s="237"/>
      <c r="L14" s="187" t="s">
        <v>12</v>
      </c>
      <c r="M14" s="188"/>
      <c r="N14" s="187" t="s">
        <v>13</v>
      </c>
      <c r="O14" s="188"/>
      <c r="P14" s="193" t="s">
        <v>14</v>
      </c>
      <c r="Q14" s="194"/>
      <c r="R14" s="199" t="s">
        <v>15</v>
      </c>
      <c r="S14" s="200"/>
    </row>
    <row r="15" spans="1:19" ht="15">
      <c r="A15" s="155"/>
      <c r="B15" s="156"/>
      <c r="C15" s="157"/>
      <c r="D15" s="227"/>
      <c r="E15" s="228"/>
      <c r="F15" s="233"/>
      <c r="G15" s="234"/>
      <c r="H15" s="189"/>
      <c r="I15" s="190"/>
      <c r="J15" s="195"/>
      <c r="K15" s="238"/>
      <c r="L15" s="189"/>
      <c r="M15" s="190"/>
      <c r="N15" s="189"/>
      <c r="O15" s="190"/>
      <c r="P15" s="195"/>
      <c r="Q15" s="196"/>
      <c r="R15" s="201"/>
      <c r="S15" s="202"/>
    </row>
    <row r="16" spans="1:19" ht="15" thickBot="1">
      <c r="A16" s="155"/>
      <c r="B16" s="156"/>
      <c r="C16" s="157"/>
      <c r="D16" s="229"/>
      <c r="E16" s="230"/>
      <c r="F16" s="235"/>
      <c r="G16" s="236"/>
      <c r="H16" s="191"/>
      <c r="I16" s="192"/>
      <c r="J16" s="197"/>
      <c r="K16" s="239"/>
      <c r="L16" s="191"/>
      <c r="M16" s="192"/>
      <c r="N16" s="191"/>
      <c r="O16" s="192"/>
      <c r="P16" s="197"/>
      <c r="Q16" s="198"/>
      <c r="R16" s="203"/>
      <c r="S16" s="204"/>
    </row>
    <row r="17" spans="1:19" ht="15">
      <c r="A17" s="155"/>
      <c r="B17" s="156"/>
      <c r="C17" s="157"/>
      <c r="D17" s="243" t="s">
        <v>17</v>
      </c>
      <c r="E17" s="246" t="s">
        <v>18</v>
      </c>
      <c r="F17" s="249" t="s">
        <v>17</v>
      </c>
      <c r="G17" s="184" t="s">
        <v>18</v>
      </c>
      <c r="H17" s="181" t="s">
        <v>17</v>
      </c>
      <c r="I17" s="184" t="s">
        <v>18</v>
      </c>
      <c r="J17" s="181" t="s">
        <v>17</v>
      </c>
      <c r="K17" s="184" t="s">
        <v>18</v>
      </c>
      <c r="L17" s="181" t="s">
        <v>17</v>
      </c>
      <c r="M17" s="184" t="s">
        <v>18</v>
      </c>
      <c r="N17" s="181" t="s">
        <v>17</v>
      </c>
      <c r="O17" s="184" t="s">
        <v>18</v>
      </c>
      <c r="P17" s="181" t="s">
        <v>17</v>
      </c>
      <c r="Q17" s="250" t="s">
        <v>18</v>
      </c>
      <c r="R17" s="210" t="s">
        <v>17</v>
      </c>
      <c r="S17" s="213" t="s">
        <v>18</v>
      </c>
    </row>
    <row r="18" spans="1:19" ht="15">
      <c r="A18" s="155"/>
      <c r="B18" s="156"/>
      <c r="C18" s="157"/>
      <c r="D18" s="244"/>
      <c r="E18" s="247"/>
      <c r="F18" s="190"/>
      <c r="G18" s="185"/>
      <c r="H18" s="182"/>
      <c r="I18" s="185"/>
      <c r="J18" s="182"/>
      <c r="K18" s="185"/>
      <c r="L18" s="182"/>
      <c r="M18" s="185"/>
      <c r="N18" s="182"/>
      <c r="O18" s="185"/>
      <c r="P18" s="182"/>
      <c r="Q18" s="251"/>
      <c r="R18" s="211"/>
      <c r="S18" s="214"/>
    </row>
    <row r="19" spans="1:19" ht="15" thickBot="1">
      <c r="A19" s="158"/>
      <c r="B19" s="159"/>
      <c r="C19" s="160"/>
      <c r="D19" s="245"/>
      <c r="E19" s="248"/>
      <c r="F19" s="192"/>
      <c r="G19" s="186"/>
      <c r="H19" s="183"/>
      <c r="I19" s="186"/>
      <c r="J19" s="183"/>
      <c r="K19" s="186"/>
      <c r="L19" s="183"/>
      <c r="M19" s="186"/>
      <c r="N19" s="183"/>
      <c r="O19" s="186"/>
      <c r="P19" s="183"/>
      <c r="Q19" s="252"/>
      <c r="R19" s="211"/>
      <c r="S19" s="214"/>
    </row>
    <row r="20" spans="1:19" ht="15">
      <c r="A20" s="177" t="s">
        <v>50</v>
      </c>
      <c r="B20" s="178"/>
      <c r="C20" s="178"/>
      <c r="D20" s="57">
        <f>Adem!D33</f>
        <v>0</v>
      </c>
      <c r="E20" s="57">
        <f>Adem!E33</f>
        <v>0</v>
      </c>
      <c r="F20" s="57">
        <f>Adem!F33</f>
        <v>32</v>
      </c>
      <c r="G20" s="57">
        <f>Adem!G33</f>
        <v>2.6666666666666665</v>
      </c>
      <c r="H20" s="57">
        <f>Adem!H33</f>
        <v>12</v>
      </c>
      <c r="I20" s="57">
        <f>Adem!I33</f>
        <v>1</v>
      </c>
      <c r="J20" s="57">
        <f>Adem!J33</f>
        <v>12</v>
      </c>
      <c r="K20" s="57">
        <f>Adem!K33</f>
        <v>1</v>
      </c>
      <c r="L20" s="57">
        <f>Adem!L33</f>
        <v>0</v>
      </c>
      <c r="M20" s="57">
        <f>Adem!M33</f>
        <v>0</v>
      </c>
      <c r="N20" s="57">
        <f>Adem!N33</f>
        <v>0</v>
      </c>
      <c r="O20" s="57">
        <f>Adem!O33</f>
        <v>0</v>
      </c>
      <c r="P20" s="57">
        <f>Adem!P33</f>
        <v>14.15</v>
      </c>
      <c r="Q20" s="57">
        <f>Adem!Q33</f>
        <v>1.1791666666666667</v>
      </c>
      <c r="R20" s="40">
        <f>D20+F20+H20+J20+L20+N20+P20</f>
        <v>70.15</v>
      </c>
      <c r="S20" s="41">
        <f>E20+G20+I20+K20+M20+O20+Q20</f>
        <v>5.845833333333333</v>
      </c>
    </row>
    <row r="21" spans="1:19" ht="15">
      <c r="A21" s="177"/>
      <c r="B21" s="178"/>
      <c r="C21" s="178"/>
      <c r="D21" s="56">
        <v>0</v>
      </c>
      <c r="E21" s="29">
        <f>PPMES!E34</f>
        <v>0</v>
      </c>
      <c r="F21" s="30">
        <v>0</v>
      </c>
      <c r="G21" s="29">
        <f>PPMES!G34</f>
        <v>0</v>
      </c>
      <c r="H21" s="30">
        <v>0</v>
      </c>
      <c r="I21" s="29">
        <f>PPMES!I34</f>
        <v>0.5</v>
      </c>
      <c r="J21" s="30">
        <v>0</v>
      </c>
      <c r="K21" s="29">
        <f>PPMES!K34</f>
        <v>0.5</v>
      </c>
      <c r="L21" s="30">
        <v>0</v>
      </c>
      <c r="M21" s="29">
        <f>PPMES!M34</f>
        <v>0</v>
      </c>
      <c r="N21" s="30">
        <v>0</v>
      </c>
      <c r="O21" s="29">
        <f>PPMES!O34</f>
        <v>0</v>
      </c>
      <c r="P21" s="30">
        <v>0</v>
      </c>
      <c r="Q21" s="61">
        <f>PPMES!Q34</f>
        <v>0.015</v>
      </c>
      <c r="R21" s="42">
        <f>D21+F21+H21+J21+L21+N21+P21</f>
        <v>0</v>
      </c>
      <c r="S21" s="43">
        <f aca="true" t="shared" si="0" ref="S21:S32">E21+G21+I21+K21+M21+O21+Q21</f>
        <v>1.015</v>
      </c>
    </row>
    <row r="22" spans="1:19" ht="15">
      <c r="A22" s="177"/>
      <c r="B22" s="178"/>
      <c r="C22" s="178"/>
      <c r="D22" s="31">
        <v>0</v>
      </c>
      <c r="E22" s="37">
        <f aca="true" t="shared" si="1" ref="E22:E32">D22/12</f>
        <v>0</v>
      </c>
      <c r="F22" s="32">
        <v>0</v>
      </c>
      <c r="G22" s="37">
        <f aca="true" t="shared" si="2" ref="G22:G32">F22/12</f>
        <v>0</v>
      </c>
      <c r="H22" s="32">
        <v>0</v>
      </c>
      <c r="I22" s="37">
        <f aca="true" t="shared" si="3" ref="I22:I32">H22/12</f>
        <v>0</v>
      </c>
      <c r="J22" s="32">
        <v>0</v>
      </c>
      <c r="K22" s="37">
        <f aca="true" t="shared" si="4" ref="K22:K32">J22/12</f>
        <v>0</v>
      </c>
      <c r="L22" s="32">
        <v>0</v>
      </c>
      <c r="M22" s="37">
        <f aca="true" t="shared" si="5" ref="M22:M32">L22/12</f>
        <v>0</v>
      </c>
      <c r="N22" s="32">
        <v>0</v>
      </c>
      <c r="O22" s="37">
        <f aca="true" t="shared" si="6" ref="O22:O32">N22/12</f>
        <v>0</v>
      </c>
      <c r="P22" s="32">
        <v>0</v>
      </c>
      <c r="Q22" s="39">
        <f aca="true" t="shared" si="7" ref="Q22:Q32">P22/12</f>
        <v>0</v>
      </c>
      <c r="R22" s="42">
        <f aca="true" t="shared" si="8" ref="R22:R32">D22+F22+H22+J22+L22+N22+Q22</f>
        <v>0</v>
      </c>
      <c r="S22" s="43">
        <f t="shared" si="0"/>
        <v>0</v>
      </c>
    </row>
    <row r="23" spans="1:19" ht="15">
      <c r="A23" s="177"/>
      <c r="B23" s="178"/>
      <c r="C23" s="178"/>
      <c r="D23" s="31">
        <v>0</v>
      </c>
      <c r="E23" s="37">
        <f t="shared" si="1"/>
        <v>0</v>
      </c>
      <c r="F23" s="32">
        <v>0</v>
      </c>
      <c r="G23" s="37">
        <f t="shared" si="2"/>
        <v>0</v>
      </c>
      <c r="H23" s="32">
        <v>0</v>
      </c>
      <c r="I23" s="37">
        <f t="shared" si="3"/>
        <v>0</v>
      </c>
      <c r="J23" s="32">
        <v>0</v>
      </c>
      <c r="K23" s="37">
        <f t="shared" si="4"/>
        <v>0</v>
      </c>
      <c r="L23" s="32">
        <v>0</v>
      </c>
      <c r="M23" s="37">
        <f t="shared" si="5"/>
        <v>0</v>
      </c>
      <c r="N23" s="32">
        <v>0</v>
      </c>
      <c r="O23" s="37">
        <f t="shared" si="6"/>
        <v>0</v>
      </c>
      <c r="P23" s="32">
        <v>0</v>
      </c>
      <c r="Q23" s="39">
        <f t="shared" si="7"/>
        <v>0</v>
      </c>
      <c r="R23" s="42">
        <f t="shared" si="8"/>
        <v>0</v>
      </c>
      <c r="S23" s="43">
        <f t="shared" si="0"/>
        <v>0</v>
      </c>
    </row>
    <row r="24" spans="1:19" ht="15">
      <c r="A24" s="177"/>
      <c r="B24" s="178"/>
      <c r="C24" s="178"/>
      <c r="D24" s="31">
        <v>0</v>
      </c>
      <c r="E24" s="37">
        <f t="shared" si="1"/>
        <v>0</v>
      </c>
      <c r="F24" s="32">
        <v>0</v>
      </c>
      <c r="G24" s="37">
        <f t="shared" si="2"/>
        <v>0</v>
      </c>
      <c r="H24" s="32">
        <v>0</v>
      </c>
      <c r="I24" s="37">
        <f t="shared" si="3"/>
        <v>0</v>
      </c>
      <c r="J24" s="32">
        <v>0</v>
      </c>
      <c r="K24" s="37">
        <f t="shared" si="4"/>
        <v>0</v>
      </c>
      <c r="L24" s="32">
        <v>0</v>
      </c>
      <c r="M24" s="37">
        <f t="shared" si="5"/>
        <v>0</v>
      </c>
      <c r="N24" s="32">
        <v>0</v>
      </c>
      <c r="O24" s="37">
        <f t="shared" si="6"/>
        <v>0</v>
      </c>
      <c r="P24" s="32">
        <v>0</v>
      </c>
      <c r="Q24" s="39">
        <f t="shared" si="7"/>
        <v>0</v>
      </c>
      <c r="R24" s="42">
        <f t="shared" si="8"/>
        <v>0</v>
      </c>
      <c r="S24" s="43">
        <f t="shared" si="0"/>
        <v>0</v>
      </c>
    </row>
    <row r="25" spans="1:19" ht="15">
      <c r="A25" s="177"/>
      <c r="B25" s="178"/>
      <c r="C25" s="178"/>
      <c r="D25" s="31">
        <v>0</v>
      </c>
      <c r="E25" s="37">
        <f t="shared" si="1"/>
        <v>0</v>
      </c>
      <c r="F25" s="32">
        <v>0</v>
      </c>
      <c r="G25" s="37">
        <f t="shared" si="2"/>
        <v>0</v>
      </c>
      <c r="H25" s="32">
        <v>0</v>
      </c>
      <c r="I25" s="37">
        <f t="shared" si="3"/>
        <v>0</v>
      </c>
      <c r="J25" s="32">
        <v>0</v>
      </c>
      <c r="K25" s="37">
        <f t="shared" si="4"/>
        <v>0</v>
      </c>
      <c r="L25" s="32">
        <v>0</v>
      </c>
      <c r="M25" s="37">
        <f t="shared" si="5"/>
        <v>0</v>
      </c>
      <c r="N25" s="32">
        <v>0</v>
      </c>
      <c r="O25" s="37">
        <f t="shared" si="6"/>
        <v>0</v>
      </c>
      <c r="P25" s="32">
        <v>0</v>
      </c>
      <c r="Q25" s="39">
        <f t="shared" si="7"/>
        <v>0</v>
      </c>
      <c r="R25" s="42">
        <f t="shared" si="8"/>
        <v>0</v>
      </c>
      <c r="S25" s="43">
        <f t="shared" si="0"/>
        <v>0</v>
      </c>
    </row>
    <row r="26" spans="1:19" ht="15">
      <c r="A26" s="177"/>
      <c r="B26" s="178"/>
      <c r="C26" s="178"/>
      <c r="D26" s="31">
        <v>0</v>
      </c>
      <c r="E26" s="37">
        <f t="shared" si="1"/>
        <v>0</v>
      </c>
      <c r="F26" s="32">
        <v>0</v>
      </c>
      <c r="G26" s="37">
        <f t="shared" si="2"/>
        <v>0</v>
      </c>
      <c r="H26" s="32">
        <v>0</v>
      </c>
      <c r="I26" s="37">
        <f t="shared" si="3"/>
        <v>0</v>
      </c>
      <c r="J26" s="32">
        <v>0</v>
      </c>
      <c r="K26" s="37">
        <f t="shared" si="4"/>
        <v>0</v>
      </c>
      <c r="L26" s="32">
        <v>0</v>
      </c>
      <c r="M26" s="37">
        <f t="shared" si="5"/>
        <v>0</v>
      </c>
      <c r="N26" s="32">
        <v>0</v>
      </c>
      <c r="O26" s="37">
        <f t="shared" si="6"/>
        <v>0</v>
      </c>
      <c r="P26" s="32">
        <v>0</v>
      </c>
      <c r="Q26" s="39">
        <f t="shared" si="7"/>
        <v>0</v>
      </c>
      <c r="R26" s="42">
        <f t="shared" si="8"/>
        <v>0</v>
      </c>
      <c r="S26" s="43">
        <f t="shared" si="0"/>
        <v>0</v>
      </c>
    </row>
    <row r="27" spans="1:19" ht="15">
      <c r="A27" s="177"/>
      <c r="B27" s="178"/>
      <c r="C27" s="178"/>
      <c r="D27" s="31">
        <v>0</v>
      </c>
      <c r="E27" s="37">
        <f t="shared" si="1"/>
        <v>0</v>
      </c>
      <c r="F27" s="32">
        <v>0</v>
      </c>
      <c r="G27" s="37">
        <f t="shared" si="2"/>
        <v>0</v>
      </c>
      <c r="H27" s="32">
        <v>0</v>
      </c>
      <c r="I27" s="37">
        <f t="shared" si="3"/>
        <v>0</v>
      </c>
      <c r="J27" s="32">
        <v>0</v>
      </c>
      <c r="K27" s="37">
        <f t="shared" si="4"/>
        <v>0</v>
      </c>
      <c r="L27" s="32">
        <v>0</v>
      </c>
      <c r="M27" s="37">
        <f t="shared" si="5"/>
        <v>0</v>
      </c>
      <c r="N27" s="32">
        <v>0</v>
      </c>
      <c r="O27" s="37">
        <f t="shared" si="6"/>
        <v>0</v>
      </c>
      <c r="P27" s="32">
        <v>0</v>
      </c>
      <c r="Q27" s="39">
        <f t="shared" si="7"/>
        <v>0</v>
      </c>
      <c r="R27" s="42">
        <f t="shared" si="8"/>
        <v>0</v>
      </c>
      <c r="S27" s="43">
        <f t="shared" si="0"/>
        <v>0</v>
      </c>
    </row>
    <row r="28" spans="1:19" ht="15">
      <c r="A28" s="177"/>
      <c r="B28" s="178"/>
      <c r="C28" s="178"/>
      <c r="D28" s="31">
        <v>0</v>
      </c>
      <c r="E28" s="37">
        <f t="shared" si="1"/>
        <v>0</v>
      </c>
      <c r="F28" s="32">
        <v>0</v>
      </c>
      <c r="G28" s="37">
        <f t="shared" si="2"/>
        <v>0</v>
      </c>
      <c r="H28" s="32">
        <v>0</v>
      </c>
      <c r="I28" s="37">
        <f t="shared" si="3"/>
        <v>0</v>
      </c>
      <c r="J28" s="32">
        <v>0</v>
      </c>
      <c r="K28" s="37">
        <f t="shared" si="4"/>
        <v>0</v>
      </c>
      <c r="L28" s="32">
        <v>0</v>
      </c>
      <c r="M28" s="37">
        <f t="shared" si="5"/>
        <v>0</v>
      </c>
      <c r="N28" s="32">
        <v>0</v>
      </c>
      <c r="O28" s="37">
        <f t="shared" si="6"/>
        <v>0</v>
      </c>
      <c r="P28" s="32">
        <v>0</v>
      </c>
      <c r="Q28" s="39">
        <f t="shared" si="7"/>
        <v>0</v>
      </c>
      <c r="R28" s="42">
        <f t="shared" si="8"/>
        <v>0</v>
      </c>
      <c r="S28" s="43">
        <f t="shared" si="0"/>
        <v>0</v>
      </c>
    </row>
    <row r="29" spans="1:19" ht="15">
      <c r="A29" s="177"/>
      <c r="B29" s="178"/>
      <c r="C29" s="178"/>
      <c r="D29" s="31">
        <v>0</v>
      </c>
      <c r="E29" s="37">
        <f t="shared" si="1"/>
        <v>0</v>
      </c>
      <c r="F29" s="32">
        <v>0</v>
      </c>
      <c r="G29" s="37">
        <f t="shared" si="2"/>
        <v>0</v>
      </c>
      <c r="H29" s="32">
        <v>0</v>
      </c>
      <c r="I29" s="37">
        <f t="shared" si="3"/>
        <v>0</v>
      </c>
      <c r="J29" s="32">
        <v>0</v>
      </c>
      <c r="K29" s="37">
        <f t="shared" si="4"/>
        <v>0</v>
      </c>
      <c r="L29" s="32">
        <v>0</v>
      </c>
      <c r="M29" s="37">
        <f t="shared" si="5"/>
        <v>0</v>
      </c>
      <c r="N29" s="32">
        <v>0</v>
      </c>
      <c r="O29" s="37">
        <f t="shared" si="6"/>
        <v>0</v>
      </c>
      <c r="P29" s="32">
        <v>0</v>
      </c>
      <c r="Q29" s="39">
        <f t="shared" si="7"/>
        <v>0</v>
      </c>
      <c r="R29" s="42">
        <f t="shared" si="8"/>
        <v>0</v>
      </c>
      <c r="S29" s="43">
        <f t="shared" si="0"/>
        <v>0</v>
      </c>
    </row>
    <row r="30" spans="1:19" ht="15">
      <c r="A30" s="177"/>
      <c r="B30" s="178"/>
      <c r="C30" s="178"/>
      <c r="D30" s="31">
        <v>0</v>
      </c>
      <c r="E30" s="37">
        <f t="shared" si="1"/>
        <v>0</v>
      </c>
      <c r="F30" s="32">
        <v>0</v>
      </c>
      <c r="G30" s="37">
        <f t="shared" si="2"/>
        <v>0</v>
      </c>
      <c r="H30" s="32">
        <v>0</v>
      </c>
      <c r="I30" s="37">
        <f t="shared" si="3"/>
        <v>0</v>
      </c>
      <c r="J30" s="32">
        <v>0</v>
      </c>
      <c r="K30" s="37">
        <f t="shared" si="4"/>
        <v>0</v>
      </c>
      <c r="L30" s="32">
        <v>0</v>
      </c>
      <c r="M30" s="37">
        <f t="shared" si="5"/>
        <v>0</v>
      </c>
      <c r="N30" s="32">
        <v>0</v>
      </c>
      <c r="O30" s="37">
        <f t="shared" si="6"/>
        <v>0</v>
      </c>
      <c r="P30" s="32">
        <v>0</v>
      </c>
      <c r="Q30" s="39">
        <f t="shared" si="7"/>
        <v>0</v>
      </c>
      <c r="R30" s="42">
        <f t="shared" si="8"/>
        <v>0</v>
      </c>
      <c r="S30" s="43">
        <f t="shared" si="0"/>
        <v>0</v>
      </c>
    </row>
    <row r="31" spans="1:19" ht="15">
      <c r="A31" s="177"/>
      <c r="B31" s="178"/>
      <c r="C31" s="178"/>
      <c r="D31" s="31">
        <v>0</v>
      </c>
      <c r="E31" s="37">
        <f t="shared" si="1"/>
        <v>0</v>
      </c>
      <c r="F31" s="32">
        <v>0</v>
      </c>
      <c r="G31" s="37">
        <f t="shared" si="2"/>
        <v>0</v>
      </c>
      <c r="H31" s="32">
        <v>0</v>
      </c>
      <c r="I31" s="37">
        <f t="shared" si="3"/>
        <v>0</v>
      </c>
      <c r="J31" s="32">
        <v>0</v>
      </c>
      <c r="K31" s="37">
        <f t="shared" si="4"/>
        <v>0</v>
      </c>
      <c r="L31" s="32">
        <v>0</v>
      </c>
      <c r="M31" s="37">
        <f t="shared" si="5"/>
        <v>0</v>
      </c>
      <c r="N31" s="32">
        <v>0</v>
      </c>
      <c r="O31" s="37">
        <f t="shared" si="6"/>
        <v>0</v>
      </c>
      <c r="P31" s="32">
        <v>0</v>
      </c>
      <c r="Q31" s="39">
        <f t="shared" si="7"/>
        <v>0</v>
      </c>
      <c r="R31" s="42">
        <f t="shared" si="8"/>
        <v>0</v>
      </c>
      <c r="S31" s="43">
        <f t="shared" si="0"/>
        <v>0</v>
      </c>
    </row>
    <row r="32" spans="1:19" ht="15" thickBot="1">
      <c r="A32" s="179"/>
      <c r="B32" s="180"/>
      <c r="C32" s="180"/>
      <c r="D32" s="31">
        <v>0</v>
      </c>
      <c r="E32" s="37">
        <f t="shared" si="1"/>
        <v>0</v>
      </c>
      <c r="F32" s="32">
        <v>0</v>
      </c>
      <c r="G32" s="37">
        <f t="shared" si="2"/>
        <v>0</v>
      </c>
      <c r="H32" s="32">
        <v>0</v>
      </c>
      <c r="I32" s="37">
        <f t="shared" si="3"/>
        <v>0</v>
      </c>
      <c r="J32" s="32">
        <v>0</v>
      </c>
      <c r="K32" s="37">
        <f t="shared" si="4"/>
        <v>0</v>
      </c>
      <c r="L32" s="32">
        <v>0</v>
      </c>
      <c r="M32" s="37">
        <f t="shared" si="5"/>
        <v>0</v>
      </c>
      <c r="N32" s="32">
        <v>0</v>
      </c>
      <c r="O32" s="37">
        <f t="shared" si="6"/>
        <v>0</v>
      </c>
      <c r="P32" s="32">
        <v>0</v>
      </c>
      <c r="Q32" s="39">
        <f t="shared" si="7"/>
        <v>0</v>
      </c>
      <c r="R32" s="44">
        <f t="shared" si="8"/>
        <v>0</v>
      </c>
      <c r="S32" s="45">
        <f t="shared" si="0"/>
        <v>0</v>
      </c>
    </row>
    <row r="33" spans="1:19" s="1" customFormat="1" ht="15" thickBot="1">
      <c r="A33" s="171" t="s">
        <v>19</v>
      </c>
      <c r="B33" s="172"/>
      <c r="C33" s="173"/>
      <c r="D33" s="38">
        <f aca="true" t="shared" si="9" ref="D33:S33">SUM(D20:D32)</f>
        <v>0</v>
      </c>
      <c r="E33" s="38">
        <f t="shared" si="9"/>
        <v>0</v>
      </c>
      <c r="F33" s="38">
        <f t="shared" si="9"/>
        <v>32</v>
      </c>
      <c r="G33" s="38">
        <f t="shared" si="9"/>
        <v>2.6666666666666665</v>
      </c>
      <c r="H33" s="38">
        <f t="shared" si="9"/>
        <v>12</v>
      </c>
      <c r="I33" s="38">
        <f t="shared" si="9"/>
        <v>1.5</v>
      </c>
      <c r="J33" s="38">
        <f t="shared" si="9"/>
        <v>12</v>
      </c>
      <c r="K33" s="38">
        <f t="shared" si="9"/>
        <v>1.5</v>
      </c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14.15</v>
      </c>
      <c r="Q33" s="53">
        <f t="shared" si="9"/>
        <v>1.1941666666666666</v>
      </c>
      <c r="R33" s="62">
        <f t="shared" si="9"/>
        <v>70.15</v>
      </c>
      <c r="S33" s="46">
        <f t="shared" si="9"/>
        <v>6.860833333333333</v>
      </c>
    </row>
    <row r="34" spans="1:20" ht="15">
      <c r="A34" s="12"/>
      <c r="B34" s="12"/>
      <c r="C34" s="12"/>
      <c r="T34" s="1"/>
    </row>
    <row r="35" spans="1:20" ht="15">
      <c r="A35" s="242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"/>
    </row>
    <row r="36" spans="1:20" ht="15">
      <c r="A36" s="222" t="s">
        <v>314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"/>
    </row>
    <row r="37" spans="1:3" ht="15">
      <c r="A37" s="13"/>
      <c r="B37" s="14"/>
      <c r="C37" s="14"/>
    </row>
    <row r="38" spans="1:19" s="12" customFormat="1" ht="15">
      <c r="A38" s="14"/>
      <c r="B38" s="14"/>
      <c r="C38" s="14"/>
      <c r="R38" s="15"/>
      <c r="S38" s="15"/>
    </row>
  </sheetData>
  <mergeCells count="57">
    <mergeCell ref="A7:S7"/>
    <mergeCell ref="R1:S1"/>
    <mergeCell ref="A2:S2"/>
    <mergeCell ref="E3:K3"/>
    <mergeCell ref="A4:S4"/>
    <mergeCell ref="A6:S6"/>
    <mergeCell ref="A11:S11"/>
    <mergeCell ref="D12:E12"/>
    <mergeCell ref="F12:G12"/>
    <mergeCell ref="H12:I12"/>
    <mergeCell ref="J12:K12"/>
    <mergeCell ref="L12:M12"/>
    <mergeCell ref="N12:O12"/>
    <mergeCell ref="P12:Q12"/>
    <mergeCell ref="R12:S12"/>
    <mergeCell ref="J14:K16"/>
    <mergeCell ref="L14:M16"/>
    <mergeCell ref="N14:O16"/>
    <mergeCell ref="P14:Q16"/>
    <mergeCell ref="R14:S16"/>
    <mergeCell ref="A21:C21"/>
    <mergeCell ref="J17:J19"/>
    <mergeCell ref="K17:K19"/>
    <mergeCell ref="L17:L19"/>
    <mergeCell ref="M17:M19"/>
    <mergeCell ref="D17:D19"/>
    <mergeCell ref="E17:E19"/>
    <mergeCell ref="F17:F19"/>
    <mergeCell ref="G17:G19"/>
    <mergeCell ref="H17:H19"/>
    <mergeCell ref="I17:I19"/>
    <mergeCell ref="A13:C19"/>
    <mergeCell ref="D13:S13"/>
    <mergeCell ref="D14:E16"/>
    <mergeCell ref="F14:G16"/>
    <mergeCell ref="H14:I16"/>
    <mergeCell ref="P17:P19"/>
    <mergeCell ref="Q17:Q19"/>
    <mergeCell ref="R17:R19"/>
    <mergeCell ref="S17:S19"/>
    <mergeCell ref="A20:C20"/>
    <mergeCell ref="N17:N19"/>
    <mergeCell ref="O17:O19"/>
    <mergeCell ref="A22:C22"/>
    <mergeCell ref="A23:C23"/>
    <mergeCell ref="A24:C24"/>
    <mergeCell ref="A25:C25"/>
    <mergeCell ref="A26:C26"/>
    <mergeCell ref="A33:C33"/>
    <mergeCell ref="A35:S35"/>
    <mergeCell ref="A36:S3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J. Estrada Peña</dc:creator>
  <cp:keywords/>
  <dc:description/>
  <cp:lastModifiedBy>Director</cp:lastModifiedBy>
  <cp:lastPrinted>2014-09-08T13:11:17Z</cp:lastPrinted>
  <dcterms:created xsi:type="dcterms:W3CDTF">2014-08-27T14:53:00Z</dcterms:created>
  <dcterms:modified xsi:type="dcterms:W3CDTF">2015-02-04T07:31:11Z</dcterms:modified>
  <cp:category/>
  <cp:version/>
  <cp:contentType/>
  <cp:contentStatus/>
</cp:coreProperties>
</file>