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885" windowWidth="10635" windowHeight="5130" firstSheet="3" activeTab="4"/>
  </bookViews>
  <sheets>
    <sheet name="datos por género" sheetId="2" r:id="rId1"/>
    <sheet name="datos tipo escuela" sheetId="3" r:id="rId2"/>
    <sheet name="gráficas-solicitantes" sheetId="5" r:id="rId3"/>
    <sheet name="graficas-admitidos" sheetId="4" r:id="rId4"/>
    <sheet name="gráfica-matriculados" sheetId="6" r:id="rId5"/>
  </sheets>
  <definedNames>
    <definedName name="_xlnm.Print_Titles" localSheetId="0">'datos por género'!$1:$2</definedName>
    <definedName name="_xlnm.Print_Titles" localSheetId="1">'datos tipo escuela'!$1:$2</definedName>
  </definedNames>
  <calcPr calcId="125725"/>
</workbook>
</file>

<file path=xl/calcChain.xml><?xml version="1.0" encoding="utf-8"?>
<calcChain xmlns="http://schemas.openxmlformats.org/spreadsheetml/2006/main">
  <c r="R49" i="3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48"/>
  <c r="R8"/>
  <c r="R9"/>
  <c r="R10"/>
  <c r="R11"/>
  <c r="R12"/>
  <c r="R13"/>
  <c r="R14"/>
  <c r="R15"/>
  <c r="R16"/>
  <c r="R17"/>
  <c r="R18"/>
  <c r="R7"/>
  <c r="R37"/>
  <c r="R38"/>
  <c r="R39"/>
  <c r="R40"/>
  <c r="R41"/>
  <c r="R42"/>
  <c r="R36"/>
  <c r="R25"/>
  <c r="R26"/>
  <c r="R27"/>
  <c r="R28"/>
  <c r="R29"/>
  <c r="R30"/>
  <c r="R24"/>
  <c r="R25" i="2"/>
  <c r="R26"/>
  <c r="R27"/>
  <c r="R28"/>
  <c r="R29"/>
  <c r="R30"/>
  <c r="R24"/>
  <c r="R37"/>
  <c r="R38"/>
  <c r="R39"/>
  <c r="R40"/>
  <c r="R41"/>
  <c r="R42"/>
  <c r="R36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48"/>
  <c r="R8"/>
  <c r="R9"/>
  <c r="R10"/>
  <c r="R11"/>
  <c r="R12"/>
  <c r="R13"/>
  <c r="R14"/>
  <c r="R15"/>
  <c r="R16"/>
  <c r="R17"/>
  <c r="R18"/>
  <c r="R7"/>
  <c r="N30" i="3"/>
  <c r="N29"/>
  <c r="N28"/>
  <c r="N27"/>
  <c r="N26"/>
  <c r="N25"/>
  <c r="N24"/>
  <c r="J25"/>
  <c r="J26"/>
  <c r="J27"/>
  <c r="J28"/>
  <c r="J29"/>
  <c r="J30"/>
  <c r="J24"/>
  <c r="N42"/>
  <c r="N41"/>
  <c r="N40"/>
  <c r="N39"/>
  <c r="N38"/>
  <c r="N37"/>
  <c r="N36"/>
  <c r="J37"/>
  <c r="J38"/>
  <c r="J39"/>
  <c r="J40"/>
  <c r="J41"/>
  <c r="J42"/>
  <c r="J36"/>
  <c r="N18"/>
  <c r="N17"/>
  <c r="N16"/>
  <c r="N15"/>
  <c r="N14"/>
  <c r="N13"/>
  <c r="N12"/>
  <c r="N11"/>
  <c r="N10"/>
  <c r="N9"/>
  <c r="N8"/>
  <c r="N7"/>
  <c r="J8"/>
  <c r="J9"/>
  <c r="J10"/>
  <c r="J11"/>
  <c r="J12"/>
  <c r="J13"/>
  <c r="J14"/>
  <c r="J15"/>
  <c r="J16"/>
  <c r="J17"/>
  <c r="J18"/>
  <c r="J7"/>
  <c r="N74" i="2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2"/>
  <c r="N41"/>
  <c r="N40"/>
  <c r="N39"/>
  <c r="N38"/>
  <c r="N37"/>
  <c r="N36"/>
  <c r="N30"/>
  <c r="N29"/>
  <c r="N28"/>
  <c r="N27"/>
  <c r="N26"/>
  <c r="N25"/>
  <c r="N24"/>
  <c r="N18"/>
  <c r="N17"/>
  <c r="N16"/>
  <c r="N15"/>
  <c r="N14"/>
  <c r="N13"/>
  <c r="N12"/>
  <c r="N11"/>
  <c r="N10"/>
  <c r="N9"/>
  <c r="N8"/>
  <c r="N7"/>
  <c r="J25"/>
  <c r="J26"/>
  <c r="J27"/>
  <c r="J28"/>
  <c r="J29"/>
  <c r="J30"/>
  <c r="J24"/>
  <c r="J37"/>
  <c r="J38"/>
  <c r="J39"/>
  <c r="J40"/>
  <c r="J41"/>
  <c r="J42"/>
  <c r="J36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48"/>
  <c r="J8"/>
  <c r="J9"/>
  <c r="J10"/>
  <c r="J11"/>
  <c r="J12"/>
  <c r="J13"/>
  <c r="J14"/>
  <c r="J15"/>
  <c r="J16"/>
  <c r="J17"/>
  <c r="J18"/>
  <c r="J7"/>
  <c r="F49" i="3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48"/>
  <c r="F37"/>
  <c r="F38"/>
  <c r="F39"/>
  <c r="F40"/>
  <c r="F41"/>
  <c r="F42"/>
  <c r="F36"/>
  <c r="F25"/>
  <c r="F26"/>
  <c r="F27"/>
  <c r="F28"/>
  <c r="F29"/>
  <c r="F30"/>
  <c r="F24"/>
  <c r="F8"/>
  <c r="F9"/>
  <c r="F10"/>
  <c r="F11"/>
  <c r="F12"/>
  <c r="F13"/>
  <c r="F14"/>
  <c r="F15"/>
  <c r="F16"/>
  <c r="F17"/>
  <c r="F18"/>
  <c r="F7"/>
  <c r="F49" i="2" l="1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48"/>
  <c r="F37"/>
  <c r="F38"/>
  <c r="F39"/>
  <c r="F40"/>
  <c r="F41"/>
  <c r="F42"/>
  <c r="F36"/>
  <c r="F25"/>
  <c r="F26"/>
  <c r="F27"/>
  <c r="F28"/>
  <c r="F29"/>
  <c r="F30"/>
  <c r="F24"/>
  <c r="F8"/>
  <c r="F9"/>
  <c r="F10"/>
  <c r="F11"/>
  <c r="F12"/>
  <c r="F13"/>
  <c r="F14"/>
  <c r="F15"/>
  <c r="F16"/>
  <c r="F17"/>
  <c r="F18"/>
  <c r="F7"/>
  <c r="B170" i="6"/>
  <c r="B129"/>
  <c r="C91"/>
  <c r="B91"/>
  <c r="C50"/>
  <c r="B50"/>
  <c r="G9"/>
  <c r="F9"/>
  <c r="C9"/>
  <c r="B9"/>
  <c r="B170" i="5"/>
  <c r="B129"/>
  <c r="C91"/>
  <c r="B91"/>
  <c r="C50"/>
  <c r="B50"/>
  <c r="G9"/>
  <c r="F9"/>
  <c r="C9"/>
  <c r="B9"/>
  <c r="B50" i="4"/>
  <c r="C50"/>
  <c r="D50"/>
  <c r="B51"/>
  <c r="C51"/>
  <c r="B91"/>
  <c r="C91"/>
  <c r="D91"/>
  <c r="B92"/>
  <c r="C92"/>
  <c r="B129"/>
  <c r="B170"/>
  <c r="E75" i="3"/>
  <c r="D75"/>
  <c r="F75"/>
  <c r="E43"/>
  <c r="D43"/>
  <c r="F43"/>
  <c r="E31"/>
  <c r="D31"/>
  <c r="F31"/>
  <c r="E19"/>
  <c r="E78" s="1"/>
  <c r="D19"/>
  <c r="D78" s="1"/>
  <c r="F19"/>
  <c r="F78" s="1"/>
  <c r="E75" i="2"/>
  <c r="D75"/>
  <c r="F75"/>
  <c r="E43"/>
  <c r="D43"/>
  <c r="F43"/>
  <c r="E31"/>
  <c r="D31"/>
  <c r="F31"/>
  <c r="E19"/>
  <c r="E78" s="1"/>
  <c r="D19"/>
  <c r="D78" s="1"/>
  <c r="F19"/>
  <c r="F78" s="1"/>
  <c r="G9" i="4"/>
  <c r="F9"/>
  <c r="C9"/>
  <c r="B9"/>
  <c r="D9" s="1"/>
  <c r="D9" i="6" l="1"/>
  <c r="B10" s="1"/>
  <c r="H9"/>
  <c r="F10" s="1"/>
  <c r="D50"/>
  <c r="B51" s="1"/>
  <c r="D91"/>
  <c r="B92" s="1"/>
  <c r="D9" i="5"/>
  <c r="B10" s="1"/>
  <c r="H9"/>
  <c r="F10" s="1"/>
  <c r="D50"/>
  <c r="B51" s="1"/>
  <c r="D91"/>
  <c r="B92" s="1"/>
  <c r="D79" i="3"/>
  <c r="E79"/>
  <c r="D79" i="2"/>
  <c r="E79"/>
  <c r="C10" i="4"/>
  <c r="H9"/>
  <c r="F10" s="1"/>
  <c r="B10"/>
  <c r="J31" i="2"/>
  <c r="R75" i="3"/>
  <c r="Q75"/>
  <c r="P75"/>
  <c r="N75"/>
  <c r="M75"/>
  <c r="L75"/>
  <c r="J75"/>
  <c r="I75"/>
  <c r="H75"/>
  <c r="R43"/>
  <c r="Q43"/>
  <c r="P43"/>
  <c r="N43"/>
  <c r="M43"/>
  <c r="L43"/>
  <c r="J43"/>
  <c r="I43"/>
  <c r="H43"/>
  <c r="R31"/>
  <c r="Q31"/>
  <c r="P31"/>
  <c r="N31"/>
  <c r="M31"/>
  <c r="L31"/>
  <c r="J31"/>
  <c r="I31"/>
  <c r="H31"/>
  <c r="R19"/>
  <c r="R78" s="1"/>
  <c r="Q19"/>
  <c r="Q78" s="1"/>
  <c r="Q79" s="1"/>
  <c r="P19"/>
  <c r="P78" s="1"/>
  <c r="P79" s="1"/>
  <c r="N19"/>
  <c r="N78" s="1"/>
  <c r="M19"/>
  <c r="M78" s="1"/>
  <c r="M79" s="1"/>
  <c r="L19"/>
  <c r="L78" s="1"/>
  <c r="L79" s="1"/>
  <c r="J19"/>
  <c r="J78" s="1"/>
  <c r="I19"/>
  <c r="I78" s="1"/>
  <c r="I79" s="1"/>
  <c r="H19"/>
  <c r="H78" s="1"/>
  <c r="H79" s="1"/>
  <c r="Q75" i="2"/>
  <c r="P75"/>
  <c r="M75"/>
  <c r="L75"/>
  <c r="I75"/>
  <c r="H75"/>
  <c r="R75"/>
  <c r="N75"/>
  <c r="J75"/>
  <c r="Q43"/>
  <c r="P43"/>
  <c r="M43"/>
  <c r="L43"/>
  <c r="I43"/>
  <c r="H43"/>
  <c r="R43"/>
  <c r="N43"/>
  <c r="J43"/>
  <c r="Q31"/>
  <c r="P31"/>
  <c r="M31"/>
  <c r="L31"/>
  <c r="I31"/>
  <c r="H31"/>
  <c r="R31"/>
  <c r="N31"/>
  <c r="Q19"/>
  <c r="Q78" s="1"/>
  <c r="P19"/>
  <c r="P78" s="1"/>
  <c r="M19"/>
  <c r="M78" s="1"/>
  <c r="L19"/>
  <c r="L78" s="1"/>
  <c r="I19"/>
  <c r="H19"/>
  <c r="R19"/>
  <c r="R78" s="1"/>
  <c r="N19"/>
  <c r="N78" s="1"/>
  <c r="J19"/>
  <c r="J78" s="1"/>
  <c r="H78" l="1"/>
  <c r="I78"/>
  <c r="C92" i="6"/>
  <c r="C51"/>
  <c r="G10"/>
  <c r="C10"/>
  <c r="C92" i="5"/>
  <c r="C51"/>
  <c r="G10"/>
  <c r="C10"/>
  <c r="G10" i="4"/>
  <c r="H79" i="2"/>
  <c r="I79"/>
  <c r="L79"/>
  <c r="M79"/>
  <c r="P79"/>
  <c r="Q79"/>
</calcChain>
</file>

<file path=xl/sharedStrings.xml><?xml version="1.0" encoding="utf-8"?>
<sst xmlns="http://schemas.openxmlformats.org/spreadsheetml/2006/main" count="367" uniqueCount="91">
  <si>
    <t>DEPARTAMENTO</t>
  </si>
  <si>
    <t>TOTAL</t>
  </si>
  <si>
    <t>AGRICULTURA GENERAL</t>
  </si>
  <si>
    <t>AGRONOMIA</t>
  </si>
  <si>
    <t>ECONOMIA AGRICOLA</t>
  </si>
  <si>
    <t>EDUCACION AGRICOLA</t>
  </si>
  <si>
    <t>EXTENSION AGRICOLA</t>
  </si>
  <si>
    <t>HORTICULTURA</t>
  </si>
  <si>
    <t>INDUSTRIA PECUARIA</t>
  </si>
  <si>
    <t>TECNOLOGIA MECANICO-AGRICOLA</t>
  </si>
  <si>
    <t>PRE-VETERINARIA</t>
  </si>
  <si>
    <t>PROTECCION DE CULTIVOS</t>
  </si>
  <si>
    <t>AGRONEGOCIOS</t>
  </si>
  <si>
    <t>CIENCIAS DEL SUELO</t>
  </si>
  <si>
    <t>*FACULTAD DE AGRICULTURA</t>
  </si>
  <si>
    <t>ENFERMERIA</t>
  </si>
  <si>
    <t>LITERATURA COMPARADA</t>
  </si>
  <si>
    <t>ARTES PLASTICAS</t>
  </si>
  <si>
    <t>TEORIA DEL ARTE</t>
  </si>
  <si>
    <t>HISTORIA</t>
  </si>
  <si>
    <t>INGLES</t>
  </si>
  <si>
    <t>FILOSOFIA</t>
  </si>
  <si>
    <t>ESTUDIOS HISPANICOS</t>
  </si>
  <si>
    <t>LENGUA Y LITERATURA FRANCESA</t>
  </si>
  <si>
    <t>BIOLOGIA</t>
  </si>
  <si>
    <t>PRE-MEDICA</t>
  </si>
  <si>
    <t>QUIMICA</t>
  </si>
  <si>
    <t>MATEMATICA PURA</t>
  </si>
  <si>
    <t>CIENCIAS FISICAS</t>
  </si>
  <si>
    <t>GEOLOGIA</t>
  </si>
  <si>
    <t>MICROBIOLOGIA INDUSTRIAL</t>
  </si>
  <si>
    <t>CIENCIAS DE COMPUTACION</t>
  </si>
  <si>
    <t>EDUCACION MATEMATICA</t>
  </si>
  <si>
    <t>BIOTECNOLOGIA INDUSTRIAL</t>
  </si>
  <si>
    <t>EDFI-ADIESTRAMIENTO Y ARBITRAJ</t>
  </si>
  <si>
    <t>EDFI-ENSENANZA</t>
  </si>
  <si>
    <t>CIENCIAS SOCIALES</t>
  </si>
  <si>
    <t>ECONOMIA</t>
  </si>
  <si>
    <t>CIENCIAS POLITICAS</t>
  </si>
  <si>
    <t>PSICOLOGIA</t>
  </si>
  <si>
    <t>SOCIOLOGIA</t>
  </si>
  <si>
    <t>*FACULTAD ARTES Y CIENCIAS</t>
  </si>
  <si>
    <t>INGENIERIA CIVIL</t>
  </si>
  <si>
    <t>INGENIERIA ELECTRICA</t>
  </si>
  <si>
    <t>INGENIERIA INDUSTRIAL</t>
  </si>
  <si>
    <t>INGENIERIA MECANICA</t>
  </si>
  <si>
    <t>INGENIERIA QUIMICA</t>
  </si>
  <si>
    <t>AGRIMENSURA Y TOPOGRAFIA</t>
  </si>
  <si>
    <t>INGENIERIA DE COMPUTADORAS</t>
  </si>
  <si>
    <t>*FACULTAD DE INGENIERIA</t>
  </si>
  <si>
    <t>CONTABILIDAD</t>
  </si>
  <si>
    <t>FINANZAS</t>
  </si>
  <si>
    <t>SISTEMAS COMP. DE INFORMACION</t>
  </si>
  <si>
    <t>GERENCIA INDUSTRIAL</t>
  </si>
  <si>
    <t>MERCADEO</t>
  </si>
  <si>
    <t>ESTUDIOS ORGANIZACIONALES</t>
  </si>
  <si>
    <t>ADMINISTRACION DE OFICINAS</t>
  </si>
  <si>
    <t>*FACULTAD ADMINIST DE EMPRESAS</t>
  </si>
  <si>
    <t>ADMITIDOS</t>
  </si>
  <si>
    <t>RESERVARON</t>
  </si>
  <si>
    <t>MATRICULADOS</t>
  </si>
  <si>
    <t>FEM</t>
  </si>
  <si>
    <t>MASC</t>
  </si>
  <si>
    <t>FISICA TEORICA</t>
  </si>
  <si>
    <t>TOTAL RUM</t>
  </si>
  <si>
    <t>PUB</t>
  </si>
  <si>
    <t>PRIV</t>
  </si>
  <si>
    <t>Datos Estudiantes Nuevo Ingreso Admitidos al RUM</t>
  </si>
  <si>
    <t>Fem</t>
  </si>
  <si>
    <t>Masc</t>
  </si>
  <si>
    <t>Pub</t>
  </si>
  <si>
    <t>Priv</t>
  </si>
  <si>
    <t>Ciencias Agrícolas</t>
  </si>
  <si>
    <t>Adm de Empresas</t>
  </si>
  <si>
    <t>Ingeniería</t>
  </si>
  <si>
    <t>Artes y Ciencias</t>
  </si>
  <si>
    <t>Públicas</t>
  </si>
  <si>
    <t>Privadas</t>
  </si>
  <si>
    <t>Total</t>
  </si>
  <si>
    <t>Femenino</t>
  </si>
  <si>
    <t>Masculino</t>
  </si>
  <si>
    <t>SOLICITANTES</t>
  </si>
  <si>
    <t>RELACION SOLICITANTES, ADMITIDOS, RESERVARON ASIENTO, MATRICULADOS POR GENERO</t>
  </si>
  <si>
    <t xml:space="preserve">RELACION SOLICITANTES, ADMITIDOS, RESERVARON ASIENTO, MATRICULADOS POR TIPO DE ESCUELA </t>
  </si>
  <si>
    <t>Datos Estudiantes Nuevo Ingreso Solicitantes al RUM</t>
  </si>
  <si>
    <t>Datos Estudiantes Nuevo Ingreso Matriculados en el RUM</t>
  </si>
  <si>
    <t>AÑO ACADEMICO 2011-2012</t>
  </si>
  <si>
    <t>Año Académico 2011-2012</t>
  </si>
  <si>
    <t>Observaciones:</t>
  </si>
  <si>
    <t>La diferencia entre los datos admitidos-reservados en OSS y Archivo Casera</t>
  </si>
  <si>
    <t>Esc 2901-OSS pública, Casera priv + 4 estudiantes admitidos de escuelas públicas terminaron escuela privada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</si>
</sst>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2" fillId="0" borderId="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3" fontId="5" fillId="0" borderId="0" xfId="0" applyNumberFormat="1" applyFont="1"/>
    <xf numFmtId="9" fontId="5" fillId="0" borderId="0" xfId="0" applyNumberFormat="1" applyFont="1"/>
    <xf numFmtId="3" fontId="6" fillId="0" borderId="0" xfId="0" applyNumberFormat="1" applyFont="1"/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depthPercent val="100"/>
      <c:rAngAx val="1"/>
    </c:view3D>
    <c:floor>
      <c:spPr>
        <a:ln>
          <a:noFill/>
        </a:ln>
      </c:spPr>
    </c:floor>
    <c:plotArea>
      <c:layout/>
      <c:bar3DChart>
        <c:barDir val="bar"/>
        <c:grouping val="stacked"/>
        <c:ser>
          <c:idx val="0"/>
          <c:order val="0"/>
          <c:tx>
            <c:strRef>
              <c:f>'gráficas-solicitantes'!$A$5</c:f>
              <c:strCache>
                <c:ptCount val="1"/>
                <c:pt idx="0">
                  <c:v>Ciencias Agrícolas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'gráficas-solicitantes'!$B$4:$G$4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'gráficas-solicitantes'!$B$5:$G$5</c:f>
              <c:numCache>
                <c:formatCode>General</c:formatCode>
                <c:ptCount val="6"/>
                <c:pt idx="0">
                  <c:v>129</c:v>
                </c:pt>
                <c:pt idx="1">
                  <c:v>104</c:v>
                </c:pt>
                <c:pt idx="4">
                  <c:v>114</c:v>
                </c:pt>
                <c:pt idx="5">
                  <c:v>119</c:v>
                </c:pt>
              </c:numCache>
            </c:numRef>
          </c:val>
        </c:ser>
        <c:ser>
          <c:idx val="1"/>
          <c:order val="1"/>
          <c:tx>
            <c:strRef>
              <c:f>'gráficas-solicitantes'!$A$6</c:f>
              <c:strCache>
                <c:ptCount val="1"/>
                <c:pt idx="0">
                  <c:v>Adm de Empresas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'gráficas-solicitantes'!$B$4:$G$4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'gráficas-solicitantes'!$B$6:$G$6</c:f>
              <c:numCache>
                <c:formatCode>General</c:formatCode>
                <c:ptCount val="6"/>
                <c:pt idx="0">
                  <c:v>121</c:v>
                </c:pt>
                <c:pt idx="1">
                  <c:v>124</c:v>
                </c:pt>
                <c:pt idx="4">
                  <c:v>102</c:v>
                </c:pt>
                <c:pt idx="5">
                  <c:v>143</c:v>
                </c:pt>
              </c:numCache>
            </c:numRef>
          </c:val>
        </c:ser>
        <c:ser>
          <c:idx val="2"/>
          <c:order val="2"/>
          <c:tx>
            <c:strRef>
              <c:f>'gráficas-solicitantes'!$A$7</c:f>
              <c:strCache>
                <c:ptCount val="1"/>
                <c:pt idx="0">
                  <c:v>Ingeniería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'gráficas-solicitantes'!$B$4:$G$4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'gráficas-solicitantes'!$B$7:$G$7</c:f>
              <c:numCache>
                <c:formatCode>General</c:formatCode>
                <c:ptCount val="6"/>
                <c:pt idx="0">
                  <c:v>225</c:v>
                </c:pt>
                <c:pt idx="1">
                  <c:v>732</c:v>
                </c:pt>
                <c:pt idx="4">
                  <c:v>484</c:v>
                </c:pt>
                <c:pt idx="5">
                  <c:v>473</c:v>
                </c:pt>
              </c:numCache>
            </c:numRef>
          </c:val>
        </c:ser>
        <c:ser>
          <c:idx val="3"/>
          <c:order val="3"/>
          <c:tx>
            <c:strRef>
              <c:f>'gráficas-solicitantes'!$A$8</c:f>
              <c:strCache>
                <c:ptCount val="1"/>
                <c:pt idx="0">
                  <c:v>Artes y Ciencias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'gráficas-solicitantes'!$B$4:$G$4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'gráficas-solicitantes'!$B$8:$G$8</c:f>
              <c:numCache>
                <c:formatCode>General</c:formatCode>
                <c:ptCount val="6"/>
                <c:pt idx="0">
                  <c:v>877</c:v>
                </c:pt>
                <c:pt idx="1">
                  <c:v>568</c:v>
                </c:pt>
                <c:pt idx="4">
                  <c:v>717</c:v>
                </c:pt>
                <c:pt idx="5">
                  <c:v>728</c:v>
                </c:pt>
              </c:numCache>
            </c:numRef>
          </c:val>
        </c:ser>
        <c:gapWidth val="53"/>
        <c:gapDepth val="205"/>
        <c:shape val="cylinder"/>
        <c:axId val="69574016"/>
        <c:axId val="69592192"/>
        <c:axId val="0"/>
      </c:bar3DChart>
      <c:catAx>
        <c:axId val="69574016"/>
        <c:scaling>
          <c:orientation val="minMax"/>
        </c:scaling>
        <c:axPos val="l"/>
        <c:numFmt formatCode="General" sourceLinked="1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592192"/>
        <c:crosses val="autoZero"/>
        <c:auto val="1"/>
        <c:lblAlgn val="ctr"/>
        <c:lblOffset val="100"/>
      </c:catAx>
      <c:valAx>
        <c:axId val="69592192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574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'graficas-admitidos'!$A$168:$A$169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'graficas-admitidos'!$B$168:$B$169</c:f>
              <c:numCache>
                <c:formatCode>#,##0</c:formatCode>
                <c:ptCount val="2"/>
                <c:pt idx="0">
                  <c:v>906</c:v>
                </c:pt>
                <c:pt idx="1">
                  <c:v>985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depthPercent val="100"/>
      <c:rAngAx val="1"/>
    </c:view3D>
    <c:floor>
      <c:spPr>
        <a:ln>
          <a:noFill/>
        </a:ln>
      </c:spPr>
    </c:floor>
    <c:plotArea>
      <c:layout/>
      <c:bar3DChart>
        <c:barDir val="bar"/>
        <c:grouping val="stacked"/>
        <c:ser>
          <c:idx val="0"/>
          <c:order val="0"/>
          <c:tx>
            <c:strRef>
              <c:f>'gráfica-matriculados'!$A$5</c:f>
              <c:strCache>
                <c:ptCount val="1"/>
                <c:pt idx="0">
                  <c:v>Ciencias Agrícolas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'gráfica-matriculados'!$B$4:$G$4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'gráfica-matriculados'!$B$5:$G$5</c:f>
              <c:numCache>
                <c:formatCode>General</c:formatCode>
                <c:ptCount val="6"/>
                <c:pt idx="0">
                  <c:v>111</c:v>
                </c:pt>
                <c:pt idx="1">
                  <c:v>97</c:v>
                </c:pt>
                <c:pt idx="4">
                  <c:v>104</c:v>
                </c:pt>
                <c:pt idx="5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'gráfica-matriculados'!$A$6</c:f>
              <c:strCache>
                <c:ptCount val="1"/>
                <c:pt idx="0">
                  <c:v>Adm de Empresas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'gráfica-matriculados'!$B$4:$G$4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'gráfica-matriculados'!$B$6:$G$6</c:f>
              <c:numCache>
                <c:formatCode>General</c:formatCode>
                <c:ptCount val="6"/>
                <c:pt idx="0">
                  <c:v>78</c:v>
                </c:pt>
                <c:pt idx="1">
                  <c:v>67</c:v>
                </c:pt>
                <c:pt idx="4">
                  <c:v>67</c:v>
                </c:pt>
                <c:pt idx="5">
                  <c:v>78</c:v>
                </c:pt>
              </c:numCache>
            </c:numRef>
          </c:val>
        </c:ser>
        <c:ser>
          <c:idx val="2"/>
          <c:order val="2"/>
          <c:tx>
            <c:strRef>
              <c:f>'gráfica-matriculados'!$A$7</c:f>
              <c:strCache>
                <c:ptCount val="1"/>
                <c:pt idx="0">
                  <c:v>Ingeniería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'gráfica-matriculados'!$B$4:$G$4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'gráfica-matriculados'!$B$7:$G$7</c:f>
              <c:numCache>
                <c:formatCode>General</c:formatCode>
                <c:ptCount val="6"/>
                <c:pt idx="0">
                  <c:v>152</c:v>
                </c:pt>
                <c:pt idx="1">
                  <c:v>404</c:v>
                </c:pt>
                <c:pt idx="4">
                  <c:v>281</c:v>
                </c:pt>
                <c:pt idx="5">
                  <c:v>275</c:v>
                </c:pt>
              </c:numCache>
            </c:numRef>
          </c:val>
        </c:ser>
        <c:ser>
          <c:idx val="3"/>
          <c:order val="3"/>
          <c:tx>
            <c:strRef>
              <c:f>'gráfica-matriculados'!$A$8</c:f>
              <c:strCache>
                <c:ptCount val="1"/>
                <c:pt idx="0">
                  <c:v>Artes y Ciencias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'gráfica-matriculados'!$B$4:$G$4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'gráfica-matriculados'!$B$8:$G$8</c:f>
              <c:numCache>
                <c:formatCode>General</c:formatCode>
                <c:ptCount val="6"/>
                <c:pt idx="0">
                  <c:v>512</c:v>
                </c:pt>
                <c:pt idx="1">
                  <c:v>353</c:v>
                </c:pt>
                <c:pt idx="4">
                  <c:v>438</c:v>
                </c:pt>
                <c:pt idx="5">
                  <c:v>427</c:v>
                </c:pt>
              </c:numCache>
            </c:numRef>
          </c:val>
        </c:ser>
        <c:gapWidth val="53"/>
        <c:gapDepth val="205"/>
        <c:shape val="cylinder"/>
        <c:axId val="71032832"/>
        <c:axId val="71034368"/>
        <c:axId val="0"/>
      </c:bar3DChart>
      <c:catAx>
        <c:axId val="71032832"/>
        <c:scaling>
          <c:orientation val="minMax"/>
        </c:scaling>
        <c:axPos val="l"/>
        <c:numFmt formatCode="General" sourceLinked="1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034368"/>
        <c:crosses val="autoZero"/>
        <c:auto val="1"/>
        <c:lblAlgn val="ctr"/>
        <c:lblOffset val="100"/>
      </c:catAx>
      <c:valAx>
        <c:axId val="71034368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032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depthPercent val="100"/>
      <c:rAngAx val="1"/>
    </c:view3D>
    <c:floor>
      <c:spPr>
        <a:ln>
          <a:noFill/>
        </a:ln>
      </c:spPr>
    </c:floor>
    <c:plotArea>
      <c:layout/>
      <c:bar3DChart>
        <c:barDir val="col"/>
        <c:grouping val="standard"/>
        <c:ser>
          <c:idx val="0"/>
          <c:order val="0"/>
          <c:tx>
            <c:strRef>
              <c:f>'gráfica-matriculados'!$A$46</c:f>
              <c:strCache>
                <c:ptCount val="1"/>
                <c:pt idx="0">
                  <c:v>Ciencias Agrícolas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8.307370076329706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7.8920015725131937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'gráfica-matriculados'!$B$45:$C$45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'gráfica-matriculados'!$B$46:$C$46</c:f>
              <c:numCache>
                <c:formatCode>General</c:formatCode>
                <c:ptCount val="2"/>
                <c:pt idx="0">
                  <c:v>111</c:v>
                </c:pt>
                <c:pt idx="1">
                  <c:v>97</c:v>
                </c:pt>
              </c:numCache>
            </c:numRef>
          </c:val>
        </c:ser>
        <c:ser>
          <c:idx val="1"/>
          <c:order val="1"/>
          <c:tx>
            <c:strRef>
              <c:f>'gráfica-matriculados'!$A$47</c:f>
              <c:strCache>
                <c:ptCount val="1"/>
                <c:pt idx="0">
                  <c:v>Adm de Empresas</c:v>
                </c:pt>
              </c:strCache>
            </c:strRef>
          </c:tx>
          <c:dLbls>
            <c:dLbl>
              <c:idx val="0"/>
              <c:layout>
                <c:manualLayout>
                  <c:x val="2.4144869215291739E-2"/>
                  <c:y val="6.2305275572472715E-2"/>
                </c:manualLayout>
              </c:layout>
              <c:showVal val="1"/>
            </c:dLbl>
            <c:dLbl>
              <c:idx val="1"/>
              <c:layout>
                <c:manualLayout>
                  <c:x val="3.2193158953722351E-2"/>
                  <c:y val="6.230527557247265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'gráfica-matriculados'!$B$45:$C$45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'gráfica-matriculados'!$B$47:$C$47</c:f>
              <c:numCache>
                <c:formatCode>General</c:formatCode>
                <c:ptCount val="2"/>
                <c:pt idx="0">
                  <c:v>78</c:v>
                </c:pt>
                <c:pt idx="1">
                  <c:v>67</c:v>
                </c:pt>
              </c:numCache>
            </c:numRef>
          </c:val>
        </c:ser>
        <c:ser>
          <c:idx val="2"/>
          <c:order val="2"/>
          <c:tx>
            <c:strRef>
              <c:f>'gráfica-matriculados'!$A$48</c:f>
              <c:strCache>
                <c:ptCount val="1"/>
                <c:pt idx="0">
                  <c:v>Ingeniería</c:v>
                </c:pt>
              </c:strCache>
            </c:strRef>
          </c:tx>
          <c:dLbls>
            <c:dLbl>
              <c:idx val="0"/>
              <c:layout>
                <c:manualLayout>
                  <c:x val="5.3655264922870104E-3"/>
                  <c:y val="6.230527557247265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8.722738580146169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'gráfica-matriculados'!$B$45:$C$45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'gráfica-matriculados'!$B$48:$C$48</c:f>
              <c:numCache>
                <c:formatCode>General</c:formatCode>
                <c:ptCount val="2"/>
                <c:pt idx="0">
                  <c:v>152</c:v>
                </c:pt>
                <c:pt idx="1">
                  <c:v>404</c:v>
                </c:pt>
              </c:numCache>
            </c:numRef>
          </c:val>
        </c:ser>
        <c:ser>
          <c:idx val="3"/>
          <c:order val="3"/>
          <c:tx>
            <c:strRef>
              <c:f>'gráfica-matriculados'!$A$49</c:f>
              <c:strCache>
                <c:ptCount val="1"/>
                <c:pt idx="0">
                  <c:v>Artes y Ciencias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0"/>
              <c:layout>
                <c:manualLayout>
                  <c:x val="2.6827632461435429E-3"/>
                  <c:y val="9.9688440915956675E-2"/>
                </c:manualLayout>
              </c:layout>
              <c:showVal val="1"/>
            </c:dLbl>
            <c:dLbl>
              <c:idx val="1"/>
              <c:layout>
                <c:manualLayout>
                  <c:x val="2.4144869215291739E-2"/>
                  <c:y val="7.061264564880233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'gráfica-matriculados'!$B$45:$C$45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'gráfica-matriculados'!$B$49:$C$49</c:f>
              <c:numCache>
                <c:formatCode>General</c:formatCode>
                <c:ptCount val="2"/>
                <c:pt idx="0">
                  <c:v>512</c:v>
                </c:pt>
                <c:pt idx="1">
                  <c:v>353</c:v>
                </c:pt>
              </c:numCache>
            </c:numRef>
          </c:val>
        </c:ser>
        <c:gapWidth val="53"/>
        <c:gapDepth val="205"/>
        <c:shape val="box"/>
        <c:axId val="70820992"/>
        <c:axId val="70822528"/>
        <c:axId val="70828032"/>
      </c:bar3DChart>
      <c:catAx>
        <c:axId val="70820992"/>
        <c:scaling>
          <c:orientation val="minMax"/>
        </c:scaling>
        <c:axPos val="b"/>
        <c:numFmt formatCode="General" sourceLinked="1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822528"/>
        <c:crosses val="autoZero"/>
        <c:auto val="1"/>
        <c:lblAlgn val="ctr"/>
        <c:lblOffset val="100"/>
      </c:catAx>
      <c:valAx>
        <c:axId val="7082252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820992"/>
        <c:crosses val="autoZero"/>
        <c:crossBetween val="between"/>
      </c:valAx>
      <c:serAx>
        <c:axId val="70828032"/>
        <c:scaling>
          <c:orientation val="minMax"/>
        </c:scaling>
        <c:axPos val="b"/>
        <c:tickLblPos val="nextTo"/>
        <c:crossAx val="70822528"/>
        <c:crosses val="autoZero"/>
      </c:ser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depthPercent val="100"/>
      <c:rAngAx val="1"/>
    </c:view3D>
    <c:floor>
      <c:spPr>
        <a:ln>
          <a:noFill/>
        </a:ln>
      </c:spPr>
    </c:floor>
    <c:plotArea>
      <c:layout/>
      <c:bar3DChart>
        <c:barDir val="col"/>
        <c:grouping val="standard"/>
        <c:ser>
          <c:idx val="0"/>
          <c:order val="0"/>
          <c:tx>
            <c:strRef>
              <c:f>'gráfica-matriculados'!$A$87</c:f>
              <c:strCache>
                <c:ptCount val="1"/>
                <c:pt idx="0">
                  <c:v>Ciencias Agrícolas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7.100591715976341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7.8895463510848418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'gráfica-matriculados'!$B$86:$C$86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'gráfica-matriculados'!$B$87:$C$87</c:f>
              <c:numCache>
                <c:formatCode>General</c:formatCode>
                <c:ptCount val="2"/>
                <c:pt idx="0">
                  <c:v>104</c:v>
                </c:pt>
                <c:pt idx="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'gráfica-matriculados'!$A$88</c:f>
              <c:strCache>
                <c:ptCount val="1"/>
                <c:pt idx="0">
                  <c:v>Adm de Empresas</c:v>
                </c:pt>
              </c:strCache>
            </c:strRef>
          </c:tx>
          <c:dLbls>
            <c:dLbl>
              <c:idx val="0"/>
              <c:layout>
                <c:manualLayout>
                  <c:x val="2.4577572964669867E-2"/>
                  <c:y val="4.2379788101059475E-2"/>
                </c:manualLayout>
              </c:layout>
              <c:showVal val="1"/>
            </c:dLbl>
            <c:dLbl>
              <c:idx val="1"/>
              <c:layout>
                <c:manualLayout>
                  <c:x val="3.2770097286226513E-2"/>
                  <c:y val="5.5419722901385512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'gráfica-matriculados'!$B$86:$C$86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'gráfica-matriculados'!$B$88:$C$88</c:f>
              <c:numCache>
                <c:formatCode>General</c:formatCode>
                <c:ptCount val="2"/>
                <c:pt idx="0">
                  <c:v>67</c:v>
                </c:pt>
                <c:pt idx="1">
                  <c:v>78</c:v>
                </c:pt>
              </c:numCache>
            </c:numRef>
          </c:val>
        </c:ser>
        <c:ser>
          <c:idx val="2"/>
          <c:order val="2"/>
          <c:tx>
            <c:strRef>
              <c:f>'gráfica-matriculados'!$A$89</c:f>
              <c:strCache>
                <c:ptCount val="1"/>
                <c:pt idx="0">
                  <c:v>Ingeniería</c:v>
                </c:pt>
              </c:strCache>
            </c:strRef>
          </c:tx>
          <c:dLbls>
            <c:dLbl>
              <c:idx val="0"/>
              <c:layout>
                <c:manualLayout>
                  <c:x val="2.6827632461435429E-3"/>
                  <c:y val="9.467455621301776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0.10650887573964497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'gráfica-matriculados'!$B$86:$C$86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'gráfica-matriculados'!$B$89:$C$89</c:f>
              <c:numCache>
                <c:formatCode>General</c:formatCode>
                <c:ptCount val="2"/>
                <c:pt idx="0">
                  <c:v>281</c:v>
                </c:pt>
                <c:pt idx="1">
                  <c:v>275</c:v>
                </c:pt>
              </c:numCache>
            </c:numRef>
          </c:val>
        </c:ser>
        <c:ser>
          <c:idx val="3"/>
          <c:order val="3"/>
          <c:tx>
            <c:strRef>
              <c:f>'gráfica-matriculados'!$A$90</c:f>
              <c:strCache>
                <c:ptCount val="1"/>
                <c:pt idx="0">
                  <c:v>Artes y Ciencias</c:v>
                </c:pt>
              </c:strCache>
            </c:strRef>
          </c:tx>
          <c:dLbls>
            <c:dLbl>
              <c:idx val="0"/>
              <c:layout>
                <c:manualLayout>
                  <c:x val="8.0482897384305686E-3"/>
                  <c:y val="0.10650887573964497"/>
                </c:manualLayout>
              </c:layout>
              <c:showVal val="1"/>
            </c:dLbl>
            <c:dLbl>
              <c:idx val="1"/>
              <c:layout>
                <c:manualLayout>
                  <c:x val="-2.6827632461435429E-3"/>
                  <c:y val="9.86193293885608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'gráfica-matriculados'!$B$86:$C$86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'gráfica-matriculados'!$B$90:$C$90</c:f>
              <c:numCache>
                <c:formatCode>General</c:formatCode>
                <c:ptCount val="2"/>
                <c:pt idx="0">
                  <c:v>438</c:v>
                </c:pt>
                <c:pt idx="1">
                  <c:v>427</c:v>
                </c:pt>
              </c:numCache>
            </c:numRef>
          </c:val>
        </c:ser>
        <c:gapWidth val="53"/>
        <c:gapDepth val="205"/>
        <c:shape val="box"/>
        <c:axId val="71134592"/>
        <c:axId val="71152768"/>
        <c:axId val="70831168"/>
      </c:bar3DChart>
      <c:catAx>
        <c:axId val="71134592"/>
        <c:scaling>
          <c:orientation val="minMax"/>
        </c:scaling>
        <c:axPos val="b"/>
        <c:numFmt formatCode="General" sourceLinked="1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152768"/>
        <c:crosses val="autoZero"/>
        <c:auto val="1"/>
        <c:lblAlgn val="ctr"/>
        <c:lblOffset val="100"/>
      </c:catAx>
      <c:valAx>
        <c:axId val="7115276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134592"/>
        <c:crosses val="autoZero"/>
        <c:crossBetween val="between"/>
      </c:valAx>
      <c:serAx>
        <c:axId val="70831168"/>
        <c:scaling>
          <c:orientation val="minMax"/>
        </c:scaling>
        <c:axPos val="b"/>
        <c:tickLblPos val="nextTo"/>
        <c:crossAx val="71152768"/>
        <c:crosses val="autoZero"/>
      </c:ser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'gráfica-matriculados'!$A$127:$A$128</c:f>
              <c:strCache>
                <c:ptCount val="2"/>
                <c:pt idx="0">
                  <c:v>Públicas</c:v>
                </c:pt>
                <c:pt idx="1">
                  <c:v>Privadas</c:v>
                </c:pt>
              </c:strCache>
            </c:strRef>
          </c:cat>
          <c:val>
            <c:numRef>
              <c:f>'gráfica-matriculados'!$B$127:$B$128</c:f>
              <c:numCache>
                <c:formatCode>#,##0</c:formatCode>
                <c:ptCount val="2"/>
                <c:pt idx="0">
                  <c:v>890</c:v>
                </c:pt>
                <c:pt idx="1">
                  <c:v>884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'gráfica-matriculados'!$A$168:$A$169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'gráfica-matriculados'!$B$168:$B$169</c:f>
              <c:numCache>
                <c:formatCode>#,##0</c:formatCode>
                <c:ptCount val="2"/>
                <c:pt idx="0">
                  <c:v>853</c:v>
                </c:pt>
                <c:pt idx="1">
                  <c:v>921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depthPercent val="100"/>
      <c:rAngAx val="1"/>
    </c:view3D>
    <c:floor>
      <c:spPr>
        <a:ln>
          <a:noFill/>
        </a:ln>
      </c:spPr>
    </c:floor>
    <c:plotArea>
      <c:layout/>
      <c:bar3DChart>
        <c:barDir val="col"/>
        <c:grouping val="standard"/>
        <c:ser>
          <c:idx val="0"/>
          <c:order val="0"/>
          <c:tx>
            <c:strRef>
              <c:f>'gráficas-solicitantes'!$A$46</c:f>
              <c:strCache>
                <c:ptCount val="1"/>
                <c:pt idx="0">
                  <c:v>Ciencias Agrícolas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8.307370076329706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7.8920015725131937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'gráficas-solicitantes'!$B$45:$C$45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'gráficas-solicitantes'!$B$46:$C$46</c:f>
              <c:numCache>
                <c:formatCode>General</c:formatCode>
                <c:ptCount val="2"/>
                <c:pt idx="0">
                  <c:v>129</c:v>
                </c:pt>
                <c:pt idx="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'gráficas-solicitantes'!$A$47</c:f>
              <c:strCache>
                <c:ptCount val="1"/>
                <c:pt idx="0">
                  <c:v>Adm de Empresas</c:v>
                </c:pt>
              </c:strCache>
            </c:strRef>
          </c:tx>
          <c:dLbls>
            <c:dLbl>
              <c:idx val="0"/>
              <c:layout>
                <c:manualLayout>
                  <c:x val="2.4144869215291739E-2"/>
                  <c:y val="6.2305275572472715E-2"/>
                </c:manualLayout>
              </c:layout>
              <c:showVal val="1"/>
            </c:dLbl>
            <c:dLbl>
              <c:idx val="1"/>
              <c:layout>
                <c:manualLayout>
                  <c:x val="3.2193158953722351E-2"/>
                  <c:y val="6.230527557247265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'gráficas-solicitantes'!$B$45:$C$45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'gráficas-solicitantes'!$B$47:$C$47</c:f>
              <c:numCache>
                <c:formatCode>General</c:formatCode>
                <c:ptCount val="2"/>
                <c:pt idx="0">
                  <c:v>121</c:v>
                </c:pt>
                <c:pt idx="1">
                  <c:v>124</c:v>
                </c:pt>
              </c:numCache>
            </c:numRef>
          </c:val>
        </c:ser>
        <c:ser>
          <c:idx val="2"/>
          <c:order val="2"/>
          <c:tx>
            <c:strRef>
              <c:f>'gráficas-solicitantes'!$A$48</c:f>
              <c:strCache>
                <c:ptCount val="1"/>
                <c:pt idx="0">
                  <c:v>Ingeniería</c:v>
                </c:pt>
              </c:strCache>
            </c:strRef>
          </c:tx>
          <c:dLbls>
            <c:dLbl>
              <c:idx val="0"/>
              <c:layout>
                <c:manualLayout>
                  <c:x val="5.3655264922870104E-3"/>
                  <c:y val="6.230527557247265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8.722738580146169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'gráficas-solicitantes'!$B$45:$C$45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'gráficas-solicitantes'!$B$48:$C$48</c:f>
              <c:numCache>
                <c:formatCode>General</c:formatCode>
                <c:ptCount val="2"/>
                <c:pt idx="0">
                  <c:v>225</c:v>
                </c:pt>
                <c:pt idx="1">
                  <c:v>732</c:v>
                </c:pt>
              </c:numCache>
            </c:numRef>
          </c:val>
        </c:ser>
        <c:ser>
          <c:idx val="3"/>
          <c:order val="3"/>
          <c:tx>
            <c:strRef>
              <c:f>'gráficas-solicitantes'!$A$49</c:f>
              <c:strCache>
                <c:ptCount val="1"/>
                <c:pt idx="0">
                  <c:v>Artes y Ciencias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0"/>
              <c:layout>
                <c:manualLayout>
                  <c:x val="2.6827632461435429E-3"/>
                  <c:y val="9.9688440915956675E-2"/>
                </c:manualLayout>
              </c:layout>
              <c:showVal val="1"/>
            </c:dLbl>
            <c:dLbl>
              <c:idx val="1"/>
              <c:layout>
                <c:manualLayout>
                  <c:x val="3.8350884941752338E-2"/>
                  <c:y val="7.0612630114149158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'gráficas-solicitantes'!$B$45:$C$45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'gráficas-solicitantes'!$B$49:$C$49</c:f>
              <c:numCache>
                <c:formatCode>General</c:formatCode>
                <c:ptCount val="2"/>
                <c:pt idx="0">
                  <c:v>877</c:v>
                </c:pt>
                <c:pt idx="1">
                  <c:v>568</c:v>
                </c:pt>
              </c:numCache>
            </c:numRef>
          </c:val>
        </c:ser>
        <c:gapWidth val="53"/>
        <c:gapDepth val="205"/>
        <c:shape val="box"/>
        <c:axId val="69321472"/>
        <c:axId val="69323008"/>
        <c:axId val="65700288"/>
      </c:bar3DChart>
      <c:catAx>
        <c:axId val="69321472"/>
        <c:scaling>
          <c:orientation val="minMax"/>
        </c:scaling>
        <c:axPos val="b"/>
        <c:numFmt formatCode="General" sourceLinked="1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323008"/>
        <c:crosses val="autoZero"/>
        <c:auto val="1"/>
        <c:lblAlgn val="ctr"/>
        <c:lblOffset val="100"/>
      </c:catAx>
      <c:valAx>
        <c:axId val="6932300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321472"/>
        <c:crosses val="autoZero"/>
        <c:crossBetween val="between"/>
      </c:valAx>
      <c:serAx>
        <c:axId val="65700288"/>
        <c:scaling>
          <c:orientation val="minMax"/>
        </c:scaling>
        <c:axPos val="b"/>
        <c:tickLblPos val="nextTo"/>
        <c:crossAx val="69323008"/>
        <c:crosses val="autoZero"/>
      </c:ser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depthPercent val="100"/>
      <c:rAngAx val="1"/>
    </c:view3D>
    <c:floor>
      <c:spPr>
        <a:ln>
          <a:noFill/>
        </a:ln>
      </c:spPr>
    </c:floor>
    <c:plotArea>
      <c:layout/>
      <c:bar3DChart>
        <c:barDir val="col"/>
        <c:grouping val="standard"/>
        <c:ser>
          <c:idx val="0"/>
          <c:order val="0"/>
          <c:tx>
            <c:strRef>
              <c:f>'gráficas-solicitantes'!$A$87</c:f>
              <c:strCache>
                <c:ptCount val="1"/>
                <c:pt idx="0">
                  <c:v>Ciencias Agrícolas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7.100591715976341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7.8895463510848418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'gráficas-solicitantes'!$B$86:$C$86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'gráficas-solicitantes'!$B$87:$C$87</c:f>
              <c:numCache>
                <c:formatCode>General</c:formatCode>
                <c:ptCount val="2"/>
                <c:pt idx="0">
                  <c:v>114</c:v>
                </c:pt>
                <c:pt idx="1">
                  <c:v>119</c:v>
                </c:pt>
              </c:numCache>
            </c:numRef>
          </c:val>
        </c:ser>
        <c:ser>
          <c:idx val="1"/>
          <c:order val="1"/>
          <c:tx>
            <c:strRef>
              <c:f>'gráficas-solicitantes'!$A$88</c:f>
              <c:strCache>
                <c:ptCount val="1"/>
                <c:pt idx="0">
                  <c:v>Adm de Empresas</c:v>
                </c:pt>
              </c:strCache>
            </c:strRef>
          </c:tx>
          <c:dLbls>
            <c:dLbl>
              <c:idx val="0"/>
              <c:layout>
                <c:manualLayout>
                  <c:x val="2.4577572964669867E-2"/>
                  <c:y val="4.2379788101059475E-2"/>
                </c:manualLayout>
              </c:layout>
              <c:showVal val="1"/>
            </c:dLbl>
            <c:dLbl>
              <c:idx val="1"/>
              <c:layout>
                <c:manualLayout>
                  <c:x val="3.2770097286226513E-2"/>
                  <c:y val="5.5419722901385512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'gráficas-solicitantes'!$B$86:$C$86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'gráficas-solicitantes'!$B$88:$C$88</c:f>
              <c:numCache>
                <c:formatCode>General</c:formatCode>
                <c:ptCount val="2"/>
                <c:pt idx="0">
                  <c:v>102</c:v>
                </c:pt>
                <c:pt idx="1">
                  <c:v>143</c:v>
                </c:pt>
              </c:numCache>
            </c:numRef>
          </c:val>
        </c:ser>
        <c:ser>
          <c:idx val="2"/>
          <c:order val="2"/>
          <c:tx>
            <c:strRef>
              <c:f>'gráficas-solicitantes'!$A$89</c:f>
              <c:strCache>
                <c:ptCount val="1"/>
                <c:pt idx="0">
                  <c:v>Ingeniería</c:v>
                </c:pt>
              </c:strCache>
            </c:strRef>
          </c:tx>
          <c:dLbls>
            <c:dLbl>
              <c:idx val="0"/>
              <c:layout>
                <c:manualLayout>
                  <c:x val="2.6827632461435429E-3"/>
                  <c:y val="9.467455621301776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0.10650887573964497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'gráficas-solicitantes'!$B$86:$C$86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'gráficas-solicitantes'!$B$89:$C$89</c:f>
              <c:numCache>
                <c:formatCode>General</c:formatCode>
                <c:ptCount val="2"/>
                <c:pt idx="0">
                  <c:v>484</c:v>
                </c:pt>
                <c:pt idx="1">
                  <c:v>473</c:v>
                </c:pt>
              </c:numCache>
            </c:numRef>
          </c:val>
        </c:ser>
        <c:ser>
          <c:idx val="3"/>
          <c:order val="3"/>
          <c:tx>
            <c:strRef>
              <c:f>'gráficas-solicitantes'!$A$90</c:f>
              <c:strCache>
                <c:ptCount val="1"/>
                <c:pt idx="0">
                  <c:v>Artes y Ciencias</c:v>
                </c:pt>
              </c:strCache>
            </c:strRef>
          </c:tx>
          <c:dLbls>
            <c:dLbl>
              <c:idx val="0"/>
              <c:layout>
                <c:manualLayout>
                  <c:x val="8.0482897384305686E-3"/>
                  <c:y val="0.10650887573964497"/>
                </c:manualLayout>
              </c:layout>
              <c:showVal val="1"/>
            </c:dLbl>
            <c:dLbl>
              <c:idx val="1"/>
              <c:layout>
                <c:manualLayout>
                  <c:x val="-2.6827632461435429E-3"/>
                  <c:y val="9.86193293885608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'gráficas-solicitantes'!$B$86:$C$86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'gráficas-solicitantes'!$B$90:$C$90</c:f>
              <c:numCache>
                <c:formatCode>General</c:formatCode>
                <c:ptCount val="2"/>
                <c:pt idx="0">
                  <c:v>717</c:v>
                </c:pt>
                <c:pt idx="1">
                  <c:v>728</c:v>
                </c:pt>
              </c:numCache>
            </c:numRef>
          </c:val>
        </c:ser>
        <c:gapWidth val="53"/>
        <c:gapDepth val="205"/>
        <c:shape val="box"/>
        <c:axId val="69831680"/>
        <c:axId val="70124288"/>
        <c:axId val="65708480"/>
      </c:bar3DChart>
      <c:catAx>
        <c:axId val="69831680"/>
        <c:scaling>
          <c:orientation val="minMax"/>
        </c:scaling>
        <c:axPos val="b"/>
        <c:numFmt formatCode="General" sourceLinked="1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124288"/>
        <c:crosses val="autoZero"/>
        <c:auto val="1"/>
        <c:lblAlgn val="ctr"/>
        <c:lblOffset val="100"/>
      </c:catAx>
      <c:valAx>
        <c:axId val="7012428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831680"/>
        <c:crosses val="autoZero"/>
        <c:crossBetween val="between"/>
      </c:valAx>
      <c:serAx>
        <c:axId val="65708480"/>
        <c:scaling>
          <c:orientation val="minMax"/>
        </c:scaling>
        <c:axPos val="b"/>
        <c:tickLblPos val="nextTo"/>
        <c:crossAx val="70124288"/>
        <c:crosses val="autoZero"/>
      </c:ser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'gráficas-solicitantes'!$A$127:$A$128</c:f>
              <c:strCache>
                <c:ptCount val="2"/>
                <c:pt idx="0">
                  <c:v>Públicas</c:v>
                </c:pt>
                <c:pt idx="1">
                  <c:v>Privadas</c:v>
                </c:pt>
              </c:strCache>
            </c:strRef>
          </c:cat>
          <c:val>
            <c:numRef>
              <c:f>'gráficas-solicitantes'!$B$127:$B$128</c:f>
              <c:numCache>
                <c:formatCode>#,##0</c:formatCode>
                <c:ptCount val="2"/>
                <c:pt idx="0">
                  <c:v>1417</c:v>
                </c:pt>
                <c:pt idx="1">
                  <c:v>1463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'gráficas-solicitantes'!$A$168:$A$169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'gráficas-solicitantes'!$B$168:$B$169</c:f>
              <c:numCache>
                <c:formatCode>#,##0</c:formatCode>
                <c:ptCount val="2"/>
                <c:pt idx="0">
                  <c:v>1352</c:v>
                </c:pt>
                <c:pt idx="1">
                  <c:v>1528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depthPercent val="100"/>
      <c:rAngAx val="1"/>
    </c:view3D>
    <c:floor>
      <c:spPr>
        <a:ln>
          <a:noFill/>
        </a:ln>
      </c:spPr>
    </c:floor>
    <c:plotArea>
      <c:layout/>
      <c:bar3DChart>
        <c:barDir val="bar"/>
        <c:grouping val="stacked"/>
        <c:ser>
          <c:idx val="0"/>
          <c:order val="0"/>
          <c:tx>
            <c:strRef>
              <c:f>'graficas-admitidos'!$A$5</c:f>
              <c:strCache>
                <c:ptCount val="1"/>
                <c:pt idx="0">
                  <c:v>Ciencias Agrícolas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'graficas-admitidos'!$B$4:$G$4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'graficas-admitidos'!$B$5:$G$5</c:f>
              <c:numCache>
                <c:formatCode>General</c:formatCode>
                <c:ptCount val="6"/>
                <c:pt idx="0">
                  <c:v>114</c:v>
                </c:pt>
                <c:pt idx="1">
                  <c:v>102</c:v>
                </c:pt>
                <c:pt idx="4">
                  <c:v>108</c:v>
                </c:pt>
                <c:pt idx="5">
                  <c:v>108</c:v>
                </c:pt>
              </c:numCache>
            </c:numRef>
          </c:val>
        </c:ser>
        <c:ser>
          <c:idx val="1"/>
          <c:order val="1"/>
          <c:tx>
            <c:strRef>
              <c:f>'graficas-admitidos'!$A$6</c:f>
              <c:strCache>
                <c:ptCount val="1"/>
                <c:pt idx="0">
                  <c:v>Adm de Empresas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'graficas-admitidos'!$B$4:$G$4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'graficas-admitidos'!$B$6:$G$6</c:f>
              <c:numCache>
                <c:formatCode>General</c:formatCode>
                <c:ptCount val="6"/>
                <c:pt idx="0">
                  <c:v>80</c:v>
                </c:pt>
                <c:pt idx="1">
                  <c:v>75</c:v>
                </c:pt>
                <c:pt idx="4">
                  <c:v>69</c:v>
                </c:pt>
                <c:pt idx="5">
                  <c:v>86</c:v>
                </c:pt>
              </c:numCache>
            </c:numRef>
          </c:val>
        </c:ser>
        <c:ser>
          <c:idx val="2"/>
          <c:order val="2"/>
          <c:tx>
            <c:strRef>
              <c:f>'graficas-admitidos'!$A$7</c:f>
              <c:strCache>
                <c:ptCount val="1"/>
                <c:pt idx="0">
                  <c:v>Ingeniería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'graficas-admitidos'!$B$4:$G$4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'graficas-admitidos'!$B$7:$G$7</c:f>
              <c:numCache>
                <c:formatCode>General</c:formatCode>
                <c:ptCount val="6"/>
                <c:pt idx="0">
                  <c:v>159</c:v>
                </c:pt>
                <c:pt idx="1">
                  <c:v>426</c:v>
                </c:pt>
                <c:pt idx="4">
                  <c:v>290</c:v>
                </c:pt>
                <c:pt idx="5">
                  <c:v>295</c:v>
                </c:pt>
              </c:numCache>
            </c:numRef>
          </c:val>
        </c:ser>
        <c:ser>
          <c:idx val="3"/>
          <c:order val="3"/>
          <c:tx>
            <c:strRef>
              <c:f>'graficas-admitidos'!$A$8</c:f>
              <c:strCache>
                <c:ptCount val="1"/>
                <c:pt idx="0">
                  <c:v>Artes y Ciencias</c:v>
                </c:pt>
              </c:strCache>
            </c:strRef>
          </c:tx>
          <c:dLbls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'graficas-admitidos'!$B$4:$G$4</c:f>
              <c:strCache>
                <c:ptCount val="6"/>
                <c:pt idx="0">
                  <c:v>Fem</c:v>
                </c:pt>
                <c:pt idx="1">
                  <c:v>Masc</c:v>
                </c:pt>
                <c:pt idx="4">
                  <c:v>Pub</c:v>
                </c:pt>
                <c:pt idx="5">
                  <c:v>Priv</c:v>
                </c:pt>
              </c:strCache>
            </c:strRef>
          </c:cat>
          <c:val>
            <c:numRef>
              <c:f>'graficas-admitidos'!$B$8:$G$8</c:f>
              <c:numCache>
                <c:formatCode>General</c:formatCode>
                <c:ptCount val="6"/>
                <c:pt idx="0">
                  <c:v>553</c:v>
                </c:pt>
                <c:pt idx="1">
                  <c:v>382</c:v>
                </c:pt>
                <c:pt idx="4">
                  <c:v>465</c:v>
                </c:pt>
                <c:pt idx="5">
                  <c:v>470</c:v>
                </c:pt>
              </c:numCache>
            </c:numRef>
          </c:val>
        </c:ser>
        <c:gapWidth val="53"/>
        <c:gapDepth val="205"/>
        <c:shape val="cylinder"/>
        <c:axId val="70199168"/>
        <c:axId val="70200704"/>
        <c:axId val="0"/>
      </c:bar3DChart>
      <c:catAx>
        <c:axId val="70199168"/>
        <c:scaling>
          <c:orientation val="minMax"/>
        </c:scaling>
        <c:axPos val="l"/>
        <c:numFmt formatCode="General" sourceLinked="1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200704"/>
        <c:crosses val="autoZero"/>
        <c:auto val="1"/>
        <c:lblAlgn val="ctr"/>
        <c:lblOffset val="100"/>
      </c:catAx>
      <c:valAx>
        <c:axId val="70200704"/>
        <c:scaling>
          <c:orientation val="minMax"/>
        </c:scaling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199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depthPercent val="100"/>
      <c:rAngAx val="1"/>
    </c:view3D>
    <c:floor>
      <c:spPr>
        <a:ln>
          <a:noFill/>
        </a:ln>
      </c:spPr>
    </c:floor>
    <c:plotArea>
      <c:layout/>
      <c:bar3DChart>
        <c:barDir val="col"/>
        <c:grouping val="standard"/>
        <c:ser>
          <c:idx val="0"/>
          <c:order val="0"/>
          <c:tx>
            <c:strRef>
              <c:f>'graficas-admitidos'!$A$46</c:f>
              <c:strCache>
                <c:ptCount val="1"/>
                <c:pt idx="0">
                  <c:v>Ciencias Agrícolas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8.307370076329706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7.8920015725131937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'graficas-admitidos'!$B$45:$C$45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'graficas-admitidos'!$B$46:$C$46</c:f>
              <c:numCache>
                <c:formatCode>General</c:formatCode>
                <c:ptCount val="2"/>
                <c:pt idx="0">
                  <c:v>114</c:v>
                </c:pt>
                <c:pt idx="1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'graficas-admitidos'!$A$47</c:f>
              <c:strCache>
                <c:ptCount val="1"/>
                <c:pt idx="0">
                  <c:v>Adm de Empresas</c:v>
                </c:pt>
              </c:strCache>
            </c:strRef>
          </c:tx>
          <c:dLbls>
            <c:dLbl>
              <c:idx val="0"/>
              <c:layout>
                <c:manualLayout>
                  <c:x val="2.4144869215291739E-2"/>
                  <c:y val="6.2305275572472715E-2"/>
                </c:manualLayout>
              </c:layout>
              <c:showVal val="1"/>
            </c:dLbl>
            <c:dLbl>
              <c:idx val="1"/>
              <c:layout>
                <c:manualLayout>
                  <c:x val="3.2193158953722351E-2"/>
                  <c:y val="6.230527557247265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'graficas-admitidos'!$B$45:$C$45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'graficas-admitidos'!$B$47:$C$47</c:f>
              <c:numCache>
                <c:formatCode>General</c:formatCode>
                <c:ptCount val="2"/>
                <c:pt idx="0">
                  <c:v>80</c:v>
                </c:pt>
                <c:pt idx="1">
                  <c:v>75</c:v>
                </c:pt>
              </c:numCache>
            </c:numRef>
          </c:val>
        </c:ser>
        <c:ser>
          <c:idx val="2"/>
          <c:order val="2"/>
          <c:tx>
            <c:strRef>
              <c:f>'graficas-admitidos'!$A$48</c:f>
              <c:strCache>
                <c:ptCount val="1"/>
                <c:pt idx="0">
                  <c:v>Ingeniería</c:v>
                </c:pt>
              </c:strCache>
            </c:strRef>
          </c:tx>
          <c:dLbls>
            <c:dLbl>
              <c:idx val="0"/>
              <c:layout>
                <c:manualLayout>
                  <c:x val="5.3655264922870104E-3"/>
                  <c:y val="6.230527557247265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8.722738580146169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'graficas-admitidos'!$B$45:$C$45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'graficas-admitidos'!$B$48:$C$48</c:f>
              <c:numCache>
                <c:formatCode>General</c:formatCode>
                <c:ptCount val="2"/>
                <c:pt idx="0">
                  <c:v>159</c:v>
                </c:pt>
                <c:pt idx="1">
                  <c:v>426</c:v>
                </c:pt>
              </c:numCache>
            </c:numRef>
          </c:val>
        </c:ser>
        <c:ser>
          <c:idx val="3"/>
          <c:order val="3"/>
          <c:tx>
            <c:strRef>
              <c:f>'graficas-admitidos'!$A$49</c:f>
              <c:strCache>
                <c:ptCount val="1"/>
                <c:pt idx="0">
                  <c:v>Artes y Ciencias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0"/>
              <c:layout>
                <c:manualLayout>
                  <c:x val="2.6827632461435416E-3"/>
                  <c:y val="9.9688440915956633E-2"/>
                </c:manualLayout>
              </c:layout>
              <c:showVal val="1"/>
            </c:dLbl>
            <c:dLbl>
              <c:idx val="1"/>
              <c:layout>
                <c:manualLayout>
                  <c:x val="2.4144869215291739E-2"/>
                  <c:y val="7.061264564880233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'graficas-admitidos'!$B$45:$C$45</c:f>
              <c:strCache>
                <c:ptCount val="2"/>
                <c:pt idx="0">
                  <c:v>Fem</c:v>
                </c:pt>
                <c:pt idx="1">
                  <c:v>Masc</c:v>
                </c:pt>
              </c:strCache>
            </c:strRef>
          </c:cat>
          <c:val>
            <c:numRef>
              <c:f>'graficas-admitidos'!$B$49:$C$49</c:f>
              <c:numCache>
                <c:formatCode>General</c:formatCode>
                <c:ptCount val="2"/>
                <c:pt idx="0">
                  <c:v>553</c:v>
                </c:pt>
                <c:pt idx="1">
                  <c:v>382</c:v>
                </c:pt>
              </c:numCache>
            </c:numRef>
          </c:val>
        </c:ser>
        <c:gapWidth val="53"/>
        <c:gapDepth val="205"/>
        <c:shape val="box"/>
        <c:axId val="70523904"/>
        <c:axId val="70554368"/>
        <c:axId val="70518528"/>
      </c:bar3DChart>
      <c:catAx>
        <c:axId val="70523904"/>
        <c:scaling>
          <c:orientation val="minMax"/>
        </c:scaling>
        <c:axPos val="b"/>
        <c:numFmt formatCode="General" sourceLinked="1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368"/>
        <c:crosses val="autoZero"/>
        <c:auto val="1"/>
        <c:lblAlgn val="ctr"/>
        <c:lblOffset val="100"/>
      </c:catAx>
      <c:valAx>
        <c:axId val="7055436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3904"/>
        <c:crosses val="autoZero"/>
        <c:crossBetween val="between"/>
      </c:valAx>
      <c:serAx>
        <c:axId val="70518528"/>
        <c:scaling>
          <c:orientation val="minMax"/>
        </c:scaling>
        <c:axPos val="b"/>
        <c:tickLblPos val="nextTo"/>
        <c:crossAx val="70554368"/>
        <c:crosses val="autoZero"/>
      </c:ser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depthPercent val="100"/>
      <c:rAngAx val="1"/>
    </c:view3D>
    <c:floor>
      <c:spPr>
        <a:ln>
          <a:noFill/>
        </a:ln>
      </c:spPr>
    </c:floor>
    <c:plotArea>
      <c:layout/>
      <c:bar3DChart>
        <c:barDir val="col"/>
        <c:grouping val="standard"/>
        <c:ser>
          <c:idx val="0"/>
          <c:order val="0"/>
          <c:tx>
            <c:strRef>
              <c:f>'graficas-admitidos'!$A$87</c:f>
              <c:strCache>
                <c:ptCount val="1"/>
                <c:pt idx="0">
                  <c:v>Ciencias Agrícolas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7.100591715976341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7.889546351084839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'graficas-admitidos'!$B$86:$C$86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'graficas-admitidos'!$B$87:$C$87</c:f>
              <c:numCache>
                <c:formatCode>General</c:formatCode>
                <c:ptCount val="2"/>
                <c:pt idx="0">
                  <c:v>108</c:v>
                </c:pt>
                <c:pt idx="1">
                  <c:v>108</c:v>
                </c:pt>
              </c:numCache>
            </c:numRef>
          </c:val>
        </c:ser>
        <c:ser>
          <c:idx val="1"/>
          <c:order val="1"/>
          <c:tx>
            <c:strRef>
              <c:f>'graficas-admitidos'!$A$88</c:f>
              <c:strCache>
                <c:ptCount val="1"/>
                <c:pt idx="0">
                  <c:v>Adm de Empresas</c:v>
                </c:pt>
              </c:strCache>
            </c:strRef>
          </c:tx>
          <c:dLbls>
            <c:dLbl>
              <c:idx val="0"/>
              <c:layout>
                <c:manualLayout>
                  <c:x val="2.4577572964669853E-2"/>
                  <c:y val="4.2379788101059475E-2"/>
                </c:manualLayout>
              </c:layout>
              <c:showVal val="1"/>
            </c:dLbl>
            <c:dLbl>
              <c:idx val="1"/>
              <c:layout>
                <c:manualLayout>
                  <c:x val="3.2770097286226499E-2"/>
                  <c:y val="5.5419722901385512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'graficas-admitidos'!$B$86:$C$86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'graficas-admitidos'!$B$88:$C$88</c:f>
              <c:numCache>
                <c:formatCode>General</c:formatCode>
                <c:ptCount val="2"/>
                <c:pt idx="0">
                  <c:v>69</c:v>
                </c:pt>
                <c:pt idx="1">
                  <c:v>86</c:v>
                </c:pt>
              </c:numCache>
            </c:numRef>
          </c:val>
        </c:ser>
        <c:ser>
          <c:idx val="2"/>
          <c:order val="2"/>
          <c:tx>
            <c:strRef>
              <c:f>'graficas-admitidos'!$A$89</c:f>
              <c:strCache>
                <c:ptCount val="1"/>
                <c:pt idx="0">
                  <c:v>Ingeniería</c:v>
                </c:pt>
              </c:strCache>
            </c:strRef>
          </c:tx>
          <c:dLbls>
            <c:dLbl>
              <c:idx val="0"/>
              <c:layout>
                <c:manualLayout>
                  <c:x val="2.6827632461435416E-3"/>
                  <c:y val="9.467455621301776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0.10650887573964497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'graficas-admitidos'!$B$86:$C$86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'graficas-admitidos'!$B$89:$C$89</c:f>
              <c:numCache>
                <c:formatCode>General</c:formatCode>
                <c:ptCount val="2"/>
                <c:pt idx="0">
                  <c:v>290</c:v>
                </c:pt>
                <c:pt idx="1">
                  <c:v>295</c:v>
                </c:pt>
              </c:numCache>
            </c:numRef>
          </c:val>
        </c:ser>
        <c:ser>
          <c:idx val="3"/>
          <c:order val="3"/>
          <c:tx>
            <c:strRef>
              <c:f>'graficas-admitidos'!$A$90</c:f>
              <c:strCache>
                <c:ptCount val="1"/>
                <c:pt idx="0">
                  <c:v>Artes y Ciencias</c:v>
                </c:pt>
              </c:strCache>
            </c:strRef>
          </c:tx>
          <c:dLbls>
            <c:dLbl>
              <c:idx val="0"/>
              <c:layout>
                <c:manualLayout>
                  <c:x val="8.0482897384305686E-3"/>
                  <c:y val="0.10650887573964497"/>
                </c:manualLayout>
              </c:layout>
              <c:showVal val="1"/>
            </c:dLbl>
            <c:dLbl>
              <c:idx val="1"/>
              <c:layout>
                <c:manualLayout>
                  <c:x val="-2.6827632461435416E-3"/>
                  <c:y val="9.8619329388560731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'graficas-admitidos'!$B$86:$C$86</c:f>
              <c:strCache>
                <c:ptCount val="2"/>
                <c:pt idx="0">
                  <c:v>Pub</c:v>
                </c:pt>
                <c:pt idx="1">
                  <c:v>Priv</c:v>
                </c:pt>
              </c:strCache>
            </c:strRef>
          </c:cat>
          <c:val>
            <c:numRef>
              <c:f>'graficas-admitidos'!$B$90:$C$90</c:f>
              <c:numCache>
                <c:formatCode>General</c:formatCode>
                <c:ptCount val="2"/>
                <c:pt idx="0">
                  <c:v>465</c:v>
                </c:pt>
                <c:pt idx="1">
                  <c:v>470</c:v>
                </c:pt>
              </c:numCache>
            </c:numRef>
          </c:val>
        </c:ser>
        <c:gapWidth val="53"/>
        <c:gapDepth val="205"/>
        <c:shape val="box"/>
        <c:axId val="70751360"/>
        <c:axId val="70752896"/>
        <c:axId val="70742912"/>
      </c:bar3DChart>
      <c:catAx>
        <c:axId val="70751360"/>
        <c:scaling>
          <c:orientation val="minMax"/>
        </c:scaling>
        <c:axPos val="b"/>
        <c:numFmt formatCode="General" sourceLinked="1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52896"/>
        <c:crosses val="autoZero"/>
        <c:auto val="1"/>
        <c:lblAlgn val="ctr"/>
        <c:lblOffset val="100"/>
      </c:catAx>
      <c:valAx>
        <c:axId val="70752896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51360"/>
        <c:crosses val="autoZero"/>
        <c:crossBetween val="between"/>
      </c:valAx>
      <c:serAx>
        <c:axId val="70742912"/>
        <c:scaling>
          <c:orientation val="minMax"/>
        </c:scaling>
        <c:axPos val="b"/>
        <c:tickLblPos val="nextTo"/>
        <c:crossAx val="70752896"/>
        <c:crosses val="autoZero"/>
      </c:serAx>
      <c:spPr>
        <a:noFill/>
        <a:ln w="25400">
          <a:noFill/>
        </a:ln>
      </c:spPr>
    </c:plotArea>
    <c:legend>
      <c:legendPos val="b"/>
      <c:layout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'graficas-admitidos'!$A$127:$A$128</c:f>
              <c:strCache>
                <c:ptCount val="2"/>
                <c:pt idx="0">
                  <c:v>Públicas</c:v>
                </c:pt>
                <c:pt idx="1">
                  <c:v>Privadas</c:v>
                </c:pt>
              </c:strCache>
            </c:strRef>
          </c:cat>
          <c:val>
            <c:numRef>
              <c:f>'graficas-admitidos'!$B$127:$B$128</c:f>
              <c:numCache>
                <c:formatCode>#,##0</c:formatCode>
                <c:ptCount val="2"/>
                <c:pt idx="0">
                  <c:v>932</c:v>
                </c:pt>
                <c:pt idx="1">
                  <c:v>959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13</xdr:row>
      <xdr:rowOff>161925</xdr:rowOff>
    </xdr:from>
    <xdr:to>
      <xdr:col>13</xdr:col>
      <xdr:colOff>542925</xdr:colOff>
      <xdr:row>32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1000124</xdr:colOff>
      <xdr:row>51</xdr:row>
      <xdr:rowOff>104775</xdr:rowOff>
    </xdr:from>
    <xdr:to>
      <xdr:col>14</xdr:col>
      <xdr:colOff>38100</xdr:colOff>
      <xdr:row>74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92</xdr:row>
      <xdr:rowOff>19050</xdr:rowOff>
    </xdr:from>
    <xdr:to>
      <xdr:col>14</xdr:col>
      <xdr:colOff>0</xdr:colOff>
      <xdr:row>116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504824</xdr:colOff>
      <xdr:row>129</xdr:row>
      <xdr:rowOff>0</xdr:rowOff>
    </xdr:from>
    <xdr:to>
      <xdr:col>12</xdr:col>
      <xdr:colOff>590550</xdr:colOff>
      <xdr:row>148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504824</xdr:colOff>
      <xdr:row>170</xdr:row>
      <xdr:rowOff>0</xdr:rowOff>
    </xdr:from>
    <xdr:to>
      <xdr:col>12</xdr:col>
      <xdr:colOff>590550</xdr:colOff>
      <xdr:row>189</xdr:row>
      <xdr:rowOff>123825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13</xdr:row>
      <xdr:rowOff>161925</xdr:rowOff>
    </xdr:from>
    <xdr:to>
      <xdr:col>13</xdr:col>
      <xdr:colOff>542925</xdr:colOff>
      <xdr:row>32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1000124</xdr:colOff>
      <xdr:row>51</xdr:row>
      <xdr:rowOff>104775</xdr:rowOff>
    </xdr:from>
    <xdr:to>
      <xdr:col>14</xdr:col>
      <xdr:colOff>38100</xdr:colOff>
      <xdr:row>74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92</xdr:row>
      <xdr:rowOff>19050</xdr:rowOff>
    </xdr:from>
    <xdr:to>
      <xdr:col>14</xdr:col>
      <xdr:colOff>0</xdr:colOff>
      <xdr:row>116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504824</xdr:colOff>
      <xdr:row>129</xdr:row>
      <xdr:rowOff>0</xdr:rowOff>
    </xdr:from>
    <xdr:to>
      <xdr:col>12</xdr:col>
      <xdr:colOff>590550</xdr:colOff>
      <xdr:row>148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504824</xdr:colOff>
      <xdr:row>170</xdr:row>
      <xdr:rowOff>0</xdr:rowOff>
    </xdr:from>
    <xdr:to>
      <xdr:col>12</xdr:col>
      <xdr:colOff>590550</xdr:colOff>
      <xdr:row>189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13</xdr:row>
      <xdr:rowOff>161925</xdr:rowOff>
    </xdr:from>
    <xdr:to>
      <xdr:col>13</xdr:col>
      <xdr:colOff>542925</xdr:colOff>
      <xdr:row>32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1000124</xdr:colOff>
      <xdr:row>51</xdr:row>
      <xdr:rowOff>104775</xdr:rowOff>
    </xdr:from>
    <xdr:to>
      <xdr:col>14</xdr:col>
      <xdr:colOff>38100</xdr:colOff>
      <xdr:row>74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92</xdr:row>
      <xdr:rowOff>19050</xdr:rowOff>
    </xdr:from>
    <xdr:to>
      <xdr:col>14</xdr:col>
      <xdr:colOff>0</xdr:colOff>
      <xdr:row>116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504824</xdr:colOff>
      <xdr:row>129</xdr:row>
      <xdr:rowOff>0</xdr:rowOff>
    </xdr:from>
    <xdr:to>
      <xdr:col>12</xdr:col>
      <xdr:colOff>590550</xdr:colOff>
      <xdr:row>148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504824</xdr:colOff>
      <xdr:row>170</xdr:row>
      <xdr:rowOff>0</xdr:rowOff>
    </xdr:from>
    <xdr:to>
      <xdr:col>12</xdr:col>
      <xdr:colOff>590550</xdr:colOff>
      <xdr:row>189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opLeftCell="A62" workbookViewId="0">
      <selection activeCell="R81" sqref="R81"/>
    </sheetView>
  </sheetViews>
  <sheetFormatPr defaultRowHeight="12.75"/>
  <cols>
    <col min="1" max="1" width="4.7109375" style="2" customWidth="1"/>
    <col min="2" max="2" width="5.7109375" style="14" customWidth="1"/>
    <col min="3" max="3" width="34.140625" style="2" bestFit="1" customWidth="1"/>
    <col min="4" max="4" width="5.42578125" style="3" bestFit="1" customWidth="1"/>
    <col min="5" max="5" width="5.5703125" style="3" bestFit="1" customWidth="1"/>
    <col min="6" max="6" width="6" style="3" bestFit="1" customWidth="1"/>
    <col min="7" max="7" width="3.7109375" style="2" customWidth="1"/>
    <col min="8" max="8" width="5.42578125" style="3" bestFit="1" customWidth="1"/>
    <col min="9" max="9" width="5.5703125" style="3" bestFit="1" customWidth="1"/>
    <col min="10" max="10" width="6" style="3" bestFit="1" customWidth="1"/>
    <col min="11" max="11" width="3.7109375" style="2" customWidth="1"/>
    <col min="12" max="12" width="5.42578125" style="2" bestFit="1" customWidth="1"/>
    <col min="13" max="13" width="5.5703125" style="2" bestFit="1" customWidth="1"/>
    <col min="14" max="14" width="6" style="2" bestFit="1" customWidth="1"/>
    <col min="15" max="15" width="3.7109375" style="2" customWidth="1"/>
    <col min="16" max="16" width="5.42578125" style="3" bestFit="1" customWidth="1"/>
    <col min="17" max="17" width="5.5703125" style="3" bestFit="1" customWidth="1"/>
    <col min="18" max="18" width="6" style="3" bestFit="1" customWidth="1"/>
    <col min="19" max="19" width="9.140625" style="2"/>
    <col min="20" max="16384" width="9.140625" style="40"/>
  </cols>
  <sheetData>
    <row r="1" spans="1:19">
      <c r="A1" s="1" t="s">
        <v>82</v>
      </c>
      <c r="B1" s="37"/>
      <c r="C1" s="38"/>
      <c r="D1" s="38"/>
      <c r="E1" s="38"/>
      <c r="F1" s="39"/>
      <c r="G1" s="40"/>
      <c r="H1" s="38"/>
      <c r="I1" s="38"/>
      <c r="J1" s="39"/>
      <c r="K1" s="40"/>
      <c r="O1" s="40"/>
    </row>
    <row r="2" spans="1:19">
      <c r="A2" s="1" t="s">
        <v>86</v>
      </c>
      <c r="B2" s="37"/>
      <c r="C2" s="38"/>
      <c r="D2" s="38"/>
      <c r="E2" s="38"/>
      <c r="F2" s="39"/>
      <c r="G2" s="40"/>
      <c r="H2" s="38"/>
      <c r="I2" s="38"/>
      <c r="J2" s="39"/>
      <c r="K2" s="40"/>
      <c r="L2" s="4"/>
      <c r="M2" s="4"/>
      <c r="N2" s="4"/>
      <c r="O2" s="40"/>
    </row>
    <row r="3" spans="1:19">
      <c r="A3" s="1"/>
      <c r="B3" s="37"/>
      <c r="C3" s="38"/>
      <c r="D3" s="38"/>
      <c r="E3" s="38"/>
      <c r="F3" s="39"/>
      <c r="G3" s="40"/>
      <c r="H3" s="38"/>
      <c r="I3" s="38"/>
      <c r="J3" s="39"/>
      <c r="K3" s="40"/>
      <c r="L3" s="4"/>
      <c r="M3" s="4"/>
      <c r="N3" s="4"/>
      <c r="O3" s="40"/>
    </row>
    <row r="4" spans="1:19" ht="13.5" thickBot="1">
      <c r="A4" s="1"/>
      <c r="B4" s="37"/>
      <c r="C4" s="38"/>
      <c r="D4" s="38"/>
      <c r="E4" s="38"/>
      <c r="F4" s="39"/>
      <c r="G4" s="40"/>
      <c r="H4" s="38"/>
      <c r="I4" s="38"/>
      <c r="J4" s="39"/>
      <c r="K4" s="40"/>
      <c r="L4" s="4"/>
      <c r="M4" s="4"/>
      <c r="N4" s="4"/>
      <c r="O4" s="40"/>
    </row>
    <row r="5" spans="1:19">
      <c r="B5" s="36"/>
      <c r="C5" s="36"/>
      <c r="D5" s="50" t="s">
        <v>81</v>
      </c>
      <c r="E5" s="50"/>
      <c r="F5" s="50"/>
      <c r="G5" s="46"/>
      <c r="H5" s="50" t="s">
        <v>58</v>
      </c>
      <c r="I5" s="50"/>
      <c r="J5" s="50"/>
      <c r="K5" s="36"/>
      <c r="L5" s="50" t="s">
        <v>59</v>
      </c>
      <c r="M5" s="50"/>
      <c r="N5" s="50"/>
      <c r="O5" s="36"/>
      <c r="P5" s="50" t="s">
        <v>60</v>
      </c>
      <c r="Q5" s="50"/>
      <c r="R5" s="50"/>
    </row>
    <row r="6" spans="1:19" ht="13.5" thickBot="1">
      <c r="A6" s="4"/>
      <c r="B6" s="5"/>
      <c r="C6" s="6" t="s">
        <v>0</v>
      </c>
      <c r="D6" s="5" t="s">
        <v>61</v>
      </c>
      <c r="E6" s="5" t="s">
        <v>62</v>
      </c>
      <c r="F6" s="5" t="s">
        <v>1</v>
      </c>
      <c r="G6" s="5"/>
      <c r="H6" s="5" t="s">
        <v>61</v>
      </c>
      <c r="I6" s="5" t="s">
        <v>62</v>
      </c>
      <c r="J6" s="5" t="s">
        <v>1</v>
      </c>
      <c r="K6" s="5"/>
      <c r="L6" s="5" t="s">
        <v>61</v>
      </c>
      <c r="M6" s="5" t="s">
        <v>62</v>
      </c>
      <c r="N6" s="5" t="s">
        <v>1</v>
      </c>
      <c r="O6" s="5"/>
      <c r="P6" s="5" t="s">
        <v>61</v>
      </c>
      <c r="Q6" s="5" t="s">
        <v>62</v>
      </c>
      <c r="R6" s="5" t="s">
        <v>1</v>
      </c>
      <c r="S6" s="4"/>
    </row>
    <row r="7" spans="1:19">
      <c r="B7" s="7">
        <v>102</v>
      </c>
      <c r="C7" s="8" t="s">
        <v>2</v>
      </c>
      <c r="D7" s="25">
        <v>11</v>
      </c>
      <c r="E7" s="25">
        <v>10</v>
      </c>
      <c r="F7" s="25">
        <f>SUM(D7:E7)</f>
        <v>21</v>
      </c>
      <c r="G7" s="8"/>
      <c r="H7" s="25">
        <v>25</v>
      </c>
      <c r="I7" s="25">
        <v>15</v>
      </c>
      <c r="J7" s="25">
        <f>SUM(H7:I7)</f>
        <v>40</v>
      </c>
      <c r="K7" s="8"/>
      <c r="L7" s="25">
        <v>25</v>
      </c>
      <c r="M7" s="25">
        <v>15</v>
      </c>
      <c r="N7" s="25">
        <f>SUM(L7:M7)</f>
        <v>40</v>
      </c>
      <c r="O7" s="8"/>
      <c r="P7" s="8">
        <v>24</v>
      </c>
      <c r="Q7" s="8">
        <v>12</v>
      </c>
      <c r="R7" s="8">
        <f>SUM(P7:Q7)</f>
        <v>36</v>
      </c>
    </row>
    <row r="8" spans="1:19">
      <c r="A8" s="9"/>
      <c r="B8" s="10">
        <v>103</v>
      </c>
      <c r="C8" s="11" t="s">
        <v>3</v>
      </c>
      <c r="D8" s="25">
        <v>10</v>
      </c>
      <c r="E8" s="25">
        <v>24</v>
      </c>
      <c r="F8" s="25">
        <f t="shared" ref="F8:F18" si="0">SUM(D8:E8)</f>
        <v>34</v>
      </c>
      <c r="G8" s="11"/>
      <c r="H8" s="25">
        <v>19</v>
      </c>
      <c r="I8" s="25">
        <v>21</v>
      </c>
      <c r="J8" s="25">
        <f t="shared" ref="J8:J18" si="1">SUM(H8:I8)</f>
        <v>40</v>
      </c>
      <c r="K8" s="11"/>
      <c r="L8" s="25">
        <v>19</v>
      </c>
      <c r="M8" s="25">
        <v>21</v>
      </c>
      <c r="N8" s="25">
        <f t="shared" ref="N8:N18" si="2">SUM(L8:M8)</f>
        <v>40</v>
      </c>
      <c r="O8" s="11"/>
      <c r="P8" s="11">
        <v>18</v>
      </c>
      <c r="Q8" s="11">
        <v>21</v>
      </c>
      <c r="R8" s="11">
        <f t="shared" ref="R8:R18" si="3">SUM(P8:Q8)</f>
        <v>39</v>
      </c>
    </row>
    <row r="9" spans="1:19">
      <c r="A9" s="9"/>
      <c r="B9" s="10">
        <v>104</v>
      </c>
      <c r="C9" s="11" t="s">
        <v>4</v>
      </c>
      <c r="D9" s="25">
        <v>0</v>
      </c>
      <c r="E9" s="25">
        <v>4</v>
      </c>
      <c r="F9" s="25">
        <f t="shared" si="0"/>
        <v>4</v>
      </c>
      <c r="G9" s="11"/>
      <c r="H9" s="25">
        <v>1</v>
      </c>
      <c r="I9" s="25">
        <v>5</v>
      </c>
      <c r="J9" s="25">
        <f t="shared" si="1"/>
        <v>6</v>
      </c>
      <c r="K9" s="11"/>
      <c r="L9" s="25">
        <v>1</v>
      </c>
      <c r="M9" s="25">
        <v>5</v>
      </c>
      <c r="N9" s="25">
        <f t="shared" si="2"/>
        <v>6</v>
      </c>
      <c r="O9" s="11"/>
      <c r="P9" s="11">
        <v>1</v>
      </c>
      <c r="Q9" s="11">
        <v>5</v>
      </c>
      <c r="R9" s="11">
        <f t="shared" si="3"/>
        <v>6</v>
      </c>
    </row>
    <row r="10" spans="1:19">
      <c r="A10" s="9"/>
      <c r="B10" s="10">
        <v>105</v>
      </c>
      <c r="C10" s="11" t="s">
        <v>5</v>
      </c>
      <c r="D10" s="25">
        <v>1</v>
      </c>
      <c r="E10" s="25">
        <v>0</v>
      </c>
      <c r="F10" s="25">
        <f t="shared" si="0"/>
        <v>1</v>
      </c>
      <c r="G10" s="11"/>
      <c r="H10" s="25">
        <v>1</v>
      </c>
      <c r="I10" s="25">
        <v>1</v>
      </c>
      <c r="J10" s="25">
        <f t="shared" si="1"/>
        <v>2</v>
      </c>
      <c r="K10" s="11"/>
      <c r="L10" s="25">
        <v>1</v>
      </c>
      <c r="M10" s="25">
        <v>1</v>
      </c>
      <c r="N10" s="25">
        <f t="shared" si="2"/>
        <v>2</v>
      </c>
      <c r="O10" s="11"/>
      <c r="P10" s="11">
        <v>1</v>
      </c>
      <c r="Q10" s="11">
        <v>1</v>
      </c>
      <c r="R10" s="11">
        <f t="shared" si="3"/>
        <v>2</v>
      </c>
    </row>
    <row r="11" spans="1:19">
      <c r="A11" s="9"/>
      <c r="B11" s="10">
        <v>106</v>
      </c>
      <c r="C11" s="11" t="s">
        <v>6</v>
      </c>
      <c r="D11" s="25">
        <v>4</v>
      </c>
      <c r="E11" s="25">
        <v>1</v>
      </c>
      <c r="F11" s="25">
        <f t="shared" si="0"/>
        <v>5</v>
      </c>
      <c r="G11" s="11"/>
      <c r="H11" s="25">
        <v>5</v>
      </c>
      <c r="I11" s="25">
        <v>2</v>
      </c>
      <c r="J11" s="25">
        <f t="shared" si="1"/>
        <v>7</v>
      </c>
      <c r="K11" s="11"/>
      <c r="L11" s="25">
        <v>5</v>
      </c>
      <c r="M11" s="25">
        <v>2</v>
      </c>
      <c r="N11" s="25">
        <f t="shared" si="2"/>
        <v>7</v>
      </c>
      <c r="O11" s="11"/>
      <c r="P11" s="11">
        <v>5</v>
      </c>
      <c r="Q11" s="11">
        <v>2</v>
      </c>
      <c r="R11" s="11">
        <f t="shared" si="3"/>
        <v>7</v>
      </c>
    </row>
    <row r="12" spans="1:19">
      <c r="A12" s="9"/>
      <c r="B12" s="10">
        <v>107</v>
      </c>
      <c r="C12" s="11" t="s">
        <v>7</v>
      </c>
      <c r="D12" s="25">
        <v>5</v>
      </c>
      <c r="E12" s="25">
        <v>6</v>
      </c>
      <c r="F12" s="25">
        <f t="shared" si="0"/>
        <v>11</v>
      </c>
      <c r="G12" s="11"/>
      <c r="H12" s="25">
        <v>6</v>
      </c>
      <c r="I12" s="25">
        <v>7</v>
      </c>
      <c r="J12" s="25">
        <f t="shared" si="1"/>
        <v>13</v>
      </c>
      <c r="K12" s="11"/>
      <c r="L12" s="25">
        <v>6</v>
      </c>
      <c r="M12" s="25">
        <v>7</v>
      </c>
      <c r="N12" s="25">
        <f t="shared" si="2"/>
        <v>13</v>
      </c>
      <c r="O12" s="11"/>
      <c r="P12" s="11">
        <v>6</v>
      </c>
      <c r="Q12" s="11">
        <v>7</v>
      </c>
      <c r="R12" s="11">
        <f t="shared" si="3"/>
        <v>13</v>
      </c>
    </row>
    <row r="13" spans="1:19">
      <c r="A13" s="9"/>
      <c r="B13" s="10">
        <v>108</v>
      </c>
      <c r="C13" s="11" t="s">
        <v>8</v>
      </c>
      <c r="D13" s="25">
        <v>25</v>
      </c>
      <c r="E13" s="25">
        <v>23</v>
      </c>
      <c r="F13" s="25">
        <f t="shared" si="0"/>
        <v>48</v>
      </c>
      <c r="G13" s="11"/>
      <c r="H13" s="25">
        <v>18</v>
      </c>
      <c r="I13" s="25">
        <v>17</v>
      </c>
      <c r="J13" s="25">
        <f t="shared" si="1"/>
        <v>35</v>
      </c>
      <c r="K13" s="11"/>
      <c r="L13" s="25">
        <v>18</v>
      </c>
      <c r="M13" s="25">
        <v>17</v>
      </c>
      <c r="N13" s="25">
        <f t="shared" si="2"/>
        <v>35</v>
      </c>
      <c r="O13" s="11"/>
      <c r="P13" s="11">
        <v>18</v>
      </c>
      <c r="Q13" s="11">
        <v>17</v>
      </c>
      <c r="R13" s="11">
        <f t="shared" si="3"/>
        <v>35</v>
      </c>
    </row>
    <row r="14" spans="1:19">
      <c r="A14" s="9"/>
      <c r="B14" s="10">
        <v>109</v>
      </c>
      <c r="C14" s="11" t="s">
        <v>9</v>
      </c>
      <c r="D14" s="25">
        <v>0</v>
      </c>
      <c r="E14" s="25">
        <v>13</v>
      </c>
      <c r="F14" s="25">
        <f t="shared" si="0"/>
        <v>13</v>
      </c>
      <c r="G14" s="11"/>
      <c r="H14" s="25">
        <v>1</v>
      </c>
      <c r="I14" s="25">
        <v>18</v>
      </c>
      <c r="J14" s="25">
        <f t="shared" si="1"/>
        <v>19</v>
      </c>
      <c r="K14" s="11"/>
      <c r="L14" s="25">
        <v>1</v>
      </c>
      <c r="M14" s="25">
        <v>18</v>
      </c>
      <c r="N14" s="25">
        <f t="shared" si="2"/>
        <v>19</v>
      </c>
      <c r="O14" s="11"/>
      <c r="P14" s="11">
        <v>1</v>
      </c>
      <c r="Q14" s="11">
        <v>17</v>
      </c>
      <c r="R14" s="11">
        <f t="shared" si="3"/>
        <v>18</v>
      </c>
    </row>
    <row r="15" spans="1:19">
      <c r="A15" s="9"/>
      <c r="B15" s="10">
        <v>110</v>
      </c>
      <c r="C15" s="11" t="s">
        <v>10</v>
      </c>
      <c r="D15" s="25">
        <v>67</v>
      </c>
      <c r="E15" s="25">
        <v>20</v>
      </c>
      <c r="F15" s="25">
        <f t="shared" si="0"/>
        <v>87</v>
      </c>
      <c r="G15" s="11"/>
      <c r="H15" s="25">
        <v>29</v>
      </c>
      <c r="I15" s="25">
        <v>9</v>
      </c>
      <c r="J15" s="25">
        <f t="shared" si="1"/>
        <v>38</v>
      </c>
      <c r="K15" s="11"/>
      <c r="L15" s="25">
        <v>29</v>
      </c>
      <c r="M15" s="25">
        <v>9</v>
      </c>
      <c r="N15" s="25">
        <f t="shared" si="2"/>
        <v>38</v>
      </c>
      <c r="O15" s="11"/>
      <c r="P15" s="11">
        <v>29</v>
      </c>
      <c r="Q15" s="11">
        <v>8</v>
      </c>
      <c r="R15" s="11">
        <f t="shared" si="3"/>
        <v>37</v>
      </c>
    </row>
    <row r="16" spans="1:19">
      <c r="A16" s="9"/>
      <c r="B16" s="10">
        <v>112</v>
      </c>
      <c r="C16" s="11" t="s">
        <v>11</v>
      </c>
      <c r="D16" s="25">
        <v>3</v>
      </c>
      <c r="E16" s="25">
        <v>1</v>
      </c>
      <c r="F16" s="25">
        <f t="shared" si="0"/>
        <v>4</v>
      </c>
      <c r="G16" s="11"/>
      <c r="H16" s="25">
        <v>5</v>
      </c>
      <c r="I16" s="25">
        <v>1</v>
      </c>
      <c r="J16" s="25">
        <f t="shared" si="1"/>
        <v>6</v>
      </c>
      <c r="K16" s="11"/>
      <c r="L16" s="25">
        <v>5</v>
      </c>
      <c r="M16" s="25">
        <v>1</v>
      </c>
      <c r="N16" s="25">
        <f t="shared" si="2"/>
        <v>6</v>
      </c>
      <c r="O16" s="11"/>
      <c r="P16" s="11">
        <v>5</v>
      </c>
      <c r="Q16" s="11">
        <v>1</v>
      </c>
      <c r="R16" s="11">
        <f t="shared" si="3"/>
        <v>6</v>
      </c>
    </row>
    <row r="17" spans="1:19">
      <c r="A17" s="9"/>
      <c r="B17" s="10">
        <v>113</v>
      </c>
      <c r="C17" s="11" t="s">
        <v>12</v>
      </c>
      <c r="D17" s="25">
        <v>1</v>
      </c>
      <c r="E17" s="25">
        <v>1</v>
      </c>
      <c r="F17" s="25">
        <f t="shared" si="0"/>
        <v>2</v>
      </c>
      <c r="G17" s="11"/>
      <c r="H17" s="25">
        <v>3</v>
      </c>
      <c r="I17" s="25">
        <v>4</v>
      </c>
      <c r="J17" s="25">
        <f t="shared" si="1"/>
        <v>7</v>
      </c>
      <c r="K17" s="11"/>
      <c r="L17" s="25">
        <v>3</v>
      </c>
      <c r="M17" s="25">
        <v>4</v>
      </c>
      <c r="N17" s="25">
        <f t="shared" si="2"/>
        <v>7</v>
      </c>
      <c r="O17" s="11"/>
      <c r="P17" s="11">
        <v>2</v>
      </c>
      <c r="Q17" s="11">
        <v>4</v>
      </c>
      <c r="R17" s="11">
        <f t="shared" si="3"/>
        <v>6</v>
      </c>
    </row>
    <row r="18" spans="1:19">
      <c r="A18" s="9"/>
      <c r="B18" s="10">
        <v>114</v>
      </c>
      <c r="C18" s="11" t="s">
        <v>13</v>
      </c>
      <c r="D18" s="25">
        <v>2</v>
      </c>
      <c r="E18" s="25">
        <v>1</v>
      </c>
      <c r="F18" s="25">
        <f t="shared" si="0"/>
        <v>3</v>
      </c>
      <c r="G18" s="11"/>
      <c r="H18" s="25">
        <v>1</v>
      </c>
      <c r="I18" s="25">
        <v>2</v>
      </c>
      <c r="J18" s="25">
        <f t="shared" si="1"/>
        <v>3</v>
      </c>
      <c r="K18" s="11"/>
      <c r="L18" s="25">
        <v>1</v>
      </c>
      <c r="M18" s="25">
        <v>2</v>
      </c>
      <c r="N18" s="25">
        <f t="shared" si="2"/>
        <v>3</v>
      </c>
      <c r="O18" s="11"/>
      <c r="P18" s="11">
        <v>1</v>
      </c>
      <c r="Q18" s="11">
        <v>2</v>
      </c>
      <c r="R18" s="11">
        <f t="shared" si="3"/>
        <v>3</v>
      </c>
    </row>
    <row r="19" spans="1:19" ht="13.5" thickBot="1">
      <c r="A19" s="4"/>
      <c r="B19" s="12"/>
      <c r="C19" s="13" t="s">
        <v>14</v>
      </c>
      <c r="D19" s="13">
        <f>SUM(D7:D18)</f>
        <v>129</v>
      </c>
      <c r="E19" s="13">
        <f>SUM(E7:E18)</f>
        <v>104</v>
      </c>
      <c r="F19" s="13">
        <f>SUM(F7:F18)</f>
        <v>233</v>
      </c>
      <c r="G19" s="13"/>
      <c r="H19" s="13">
        <f>SUM(H7:H18)</f>
        <v>114</v>
      </c>
      <c r="I19" s="13">
        <f>SUM(I7:I18)</f>
        <v>102</v>
      </c>
      <c r="J19" s="13">
        <f>SUM(J7:J18)</f>
        <v>216</v>
      </c>
      <c r="K19" s="13"/>
      <c r="L19" s="13">
        <f>SUM(L7:L18)</f>
        <v>114</v>
      </c>
      <c r="M19" s="13">
        <f>SUM(M7:M18)</f>
        <v>102</v>
      </c>
      <c r="N19" s="13">
        <f>SUM(N7:N18)</f>
        <v>216</v>
      </c>
      <c r="O19" s="13"/>
      <c r="P19" s="13">
        <f>SUM(P7:P18)</f>
        <v>111</v>
      </c>
      <c r="Q19" s="13">
        <f>SUM(Q7:Q18)</f>
        <v>97</v>
      </c>
      <c r="R19" s="13">
        <f>SUM(R7:R18)</f>
        <v>208</v>
      </c>
      <c r="S19" s="4"/>
    </row>
    <row r="20" spans="1:19">
      <c r="A20" s="4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"/>
    </row>
    <row r="21" spans="1:19" ht="13.5" thickBot="1"/>
    <row r="22" spans="1:19">
      <c r="B22" s="36"/>
      <c r="C22" s="36"/>
      <c r="D22" s="50" t="s">
        <v>81</v>
      </c>
      <c r="E22" s="50"/>
      <c r="F22" s="50"/>
      <c r="G22" s="46"/>
      <c r="H22" s="50" t="s">
        <v>58</v>
      </c>
      <c r="I22" s="50"/>
      <c r="J22" s="50"/>
      <c r="K22" s="36"/>
      <c r="L22" s="50" t="s">
        <v>59</v>
      </c>
      <c r="M22" s="50"/>
      <c r="N22" s="50"/>
      <c r="O22" s="36"/>
      <c r="P22" s="50" t="s">
        <v>60</v>
      </c>
      <c r="Q22" s="50"/>
      <c r="R22" s="50"/>
    </row>
    <row r="23" spans="1:19" ht="13.5" thickBot="1">
      <c r="A23" s="4"/>
      <c r="B23" s="5"/>
      <c r="C23" s="6" t="s">
        <v>0</v>
      </c>
      <c r="D23" s="5" t="s">
        <v>61</v>
      </c>
      <c r="E23" s="5" t="s">
        <v>62</v>
      </c>
      <c r="F23" s="5" t="s">
        <v>1</v>
      </c>
      <c r="G23" s="5"/>
      <c r="H23" s="5" t="s">
        <v>61</v>
      </c>
      <c r="I23" s="5" t="s">
        <v>62</v>
      </c>
      <c r="J23" s="5" t="s">
        <v>1</v>
      </c>
      <c r="K23" s="5"/>
      <c r="L23" s="5" t="s">
        <v>61</v>
      </c>
      <c r="M23" s="5" t="s">
        <v>62</v>
      </c>
      <c r="N23" s="5" t="s">
        <v>1</v>
      </c>
      <c r="O23" s="5"/>
      <c r="P23" s="5" t="s">
        <v>61</v>
      </c>
      <c r="Q23" s="5" t="s">
        <v>62</v>
      </c>
      <c r="R23" s="5" t="s">
        <v>1</v>
      </c>
    </row>
    <row r="24" spans="1:19">
      <c r="B24" s="14">
        <v>302</v>
      </c>
      <c r="C24" s="2" t="s">
        <v>50</v>
      </c>
      <c r="D24" s="25">
        <v>42</v>
      </c>
      <c r="E24" s="25">
        <v>50</v>
      </c>
      <c r="F24" s="25">
        <f>SUM(D24:E24)</f>
        <v>92</v>
      </c>
      <c r="H24" s="25">
        <v>23</v>
      </c>
      <c r="I24" s="25">
        <v>22</v>
      </c>
      <c r="J24" s="25">
        <f>SUM(H24:I24)</f>
        <v>45</v>
      </c>
      <c r="L24" s="25">
        <v>23</v>
      </c>
      <c r="M24" s="25">
        <v>22</v>
      </c>
      <c r="N24" s="25">
        <f>SUM(L24:M24)</f>
        <v>45</v>
      </c>
      <c r="O24" s="4"/>
      <c r="P24" s="3">
        <v>23</v>
      </c>
      <c r="Q24" s="3">
        <v>21</v>
      </c>
      <c r="R24" s="3">
        <f>SUM(P24:Q24)</f>
        <v>44</v>
      </c>
    </row>
    <row r="25" spans="1:19">
      <c r="B25" s="14">
        <v>304</v>
      </c>
      <c r="C25" s="2" t="s">
        <v>51</v>
      </c>
      <c r="D25" s="25">
        <v>7</v>
      </c>
      <c r="E25" s="25">
        <v>18</v>
      </c>
      <c r="F25" s="25">
        <f t="shared" ref="F25:F30" si="4">SUM(D25:E25)</f>
        <v>25</v>
      </c>
      <c r="H25" s="25">
        <v>5</v>
      </c>
      <c r="I25" s="25">
        <v>6</v>
      </c>
      <c r="J25" s="25">
        <f t="shared" ref="J25:J30" si="5">SUM(H25:I25)</f>
        <v>11</v>
      </c>
      <c r="L25" s="25">
        <v>5</v>
      </c>
      <c r="M25" s="25">
        <v>6</v>
      </c>
      <c r="N25" s="25">
        <f t="shared" ref="N25:N30" si="6">SUM(L25:M25)</f>
        <v>11</v>
      </c>
      <c r="P25" s="3">
        <v>4</v>
      </c>
      <c r="Q25" s="3">
        <v>6</v>
      </c>
      <c r="R25" s="3">
        <f t="shared" ref="R25:R30" si="7">SUM(P25:Q25)</f>
        <v>10</v>
      </c>
    </row>
    <row r="26" spans="1:19">
      <c r="B26" s="14">
        <v>308</v>
      </c>
      <c r="C26" s="2" t="s">
        <v>52</v>
      </c>
      <c r="D26" s="25">
        <v>5</v>
      </c>
      <c r="E26" s="27">
        <v>17</v>
      </c>
      <c r="F26" s="25">
        <f t="shared" si="4"/>
        <v>22</v>
      </c>
      <c r="H26" s="25">
        <v>5</v>
      </c>
      <c r="I26" s="25">
        <v>16</v>
      </c>
      <c r="J26" s="25">
        <f t="shared" si="5"/>
        <v>21</v>
      </c>
      <c r="L26" s="25">
        <v>5</v>
      </c>
      <c r="M26" s="25">
        <v>16</v>
      </c>
      <c r="N26" s="25">
        <f t="shared" si="6"/>
        <v>21</v>
      </c>
      <c r="P26" s="3">
        <v>5</v>
      </c>
      <c r="Q26" s="3">
        <v>16</v>
      </c>
      <c r="R26" s="3">
        <f t="shared" si="7"/>
        <v>21</v>
      </c>
    </row>
    <row r="27" spans="1:19">
      <c r="B27" s="14">
        <v>309</v>
      </c>
      <c r="C27" s="2" t="s">
        <v>53</v>
      </c>
      <c r="D27" s="25">
        <v>15</v>
      </c>
      <c r="E27" s="25">
        <v>10</v>
      </c>
      <c r="F27" s="25">
        <f t="shared" si="4"/>
        <v>25</v>
      </c>
      <c r="H27" s="25">
        <v>12</v>
      </c>
      <c r="I27" s="25">
        <v>10</v>
      </c>
      <c r="J27" s="25">
        <f t="shared" si="5"/>
        <v>22</v>
      </c>
      <c r="L27" s="25">
        <v>12</v>
      </c>
      <c r="M27" s="25">
        <v>10</v>
      </c>
      <c r="N27" s="25">
        <f t="shared" si="6"/>
        <v>22</v>
      </c>
      <c r="P27" s="3">
        <v>12</v>
      </c>
      <c r="Q27" s="3">
        <v>8</v>
      </c>
      <c r="R27" s="3">
        <f t="shared" si="7"/>
        <v>20</v>
      </c>
    </row>
    <row r="28" spans="1:19">
      <c r="B28" s="14">
        <v>311</v>
      </c>
      <c r="C28" s="2" t="s">
        <v>54</v>
      </c>
      <c r="D28" s="25">
        <v>25</v>
      </c>
      <c r="E28" s="25">
        <v>18</v>
      </c>
      <c r="F28" s="25">
        <f t="shared" si="4"/>
        <v>43</v>
      </c>
      <c r="H28" s="25">
        <v>8</v>
      </c>
      <c r="I28" s="25">
        <v>11</v>
      </c>
      <c r="J28" s="25">
        <f t="shared" si="5"/>
        <v>19</v>
      </c>
      <c r="L28" s="25">
        <v>8</v>
      </c>
      <c r="M28" s="25">
        <v>11</v>
      </c>
      <c r="N28" s="25">
        <f t="shared" si="6"/>
        <v>19</v>
      </c>
      <c r="P28" s="3">
        <v>7</v>
      </c>
      <c r="Q28" s="3">
        <v>8</v>
      </c>
      <c r="R28" s="3">
        <f t="shared" si="7"/>
        <v>15</v>
      </c>
    </row>
    <row r="29" spans="1:19">
      <c r="B29" s="14">
        <v>313</v>
      </c>
      <c r="C29" s="2" t="s">
        <v>55</v>
      </c>
      <c r="D29" s="25">
        <v>5</v>
      </c>
      <c r="E29" s="25">
        <v>3</v>
      </c>
      <c r="F29" s="25">
        <f t="shared" si="4"/>
        <v>8</v>
      </c>
      <c r="H29" s="25">
        <v>12</v>
      </c>
      <c r="I29" s="25">
        <v>3</v>
      </c>
      <c r="J29" s="25">
        <f t="shared" si="5"/>
        <v>15</v>
      </c>
      <c r="L29" s="25">
        <v>12</v>
      </c>
      <c r="M29" s="25">
        <v>3</v>
      </c>
      <c r="N29" s="25">
        <f t="shared" si="6"/>
        <v>15</v>
      </c>
      <c r="P29" s="3">
        <v>12</v>
      </c>
      <c r="Q29" s="3">
        <v>2</v>
      </c>
      <c r="R29" s="3">
        <f t="shared" si="7"/>
        <v>14</v>
      </c>
    </row>
    <row r="30" spans="1:19">
      <c r="B30" s="14">
        <v>319</v>
      </c>
      <c r="C30" s="2" t="s">
        <v>56</v>
      </c>
      <c r="D30" s="25">
        <v>22</v>
      </c>
      <c r="E30" s="25">
        <v>8</v>
      </c>
      <c r="F30" s="25">
        <f t="shared" si="4"/>
        <v>30</v>
      </c>
      <c r="H30" s="25">
        <v>15</v>
      </c>
      <c r="I30" s="25">
        <v>7</v>
      </c>
      <c r="J30" s="25">
        <f t="shared" si="5"/>
        <v>22</v>
      </c>
      <c r="L30" s="25">
        <v>15</v>
      </c>
      <c r="M30" s="25">
        <v>7</v>
      </c>
      <c r="N30" s="25">
        <f t="shared" si="6"/>
        <v>22</v>
      </c>
      <c r="P30" s="3">
        <v>15</v>
      </c>
      <c r="Q30" s="3">
        <v>6</v>
      </c>
      <c r="R30" s="3">
        <f t="shared" si="7"/>
        <v>21</v>
      </c>
    </row>
    <row r="31" spans="1:19" ht="13.5" thickBot="1">
      <c r="A31" s="4"/>
      <c r="B31" s="15"/>
      <c r="C31" s="16" t="s">
        <v>57</v>
      </c>
      <c r="D31" s="17">
        <f>SUM(D24:D30)</f>
        <v>121</v>
      </c>
      <c r="E31" s="17">
        <f>SUM(E24:E30)</f>
        <v>124</v>
      </c>
      <c r="F31" s="17">
        <f>SUM(F24:F30)</f>
        <v>245</v>
      </c>
      <c r="G31" s="16"/>
      <c r="H31" s="17">
        <f>SUM(H24:H30)</f>
        <v>80</v>
      </c>
      <c r="I31" s="17">
        <f>SUM(I24:I30)</f>
        <v>75</v>
      </c>
      <c r="J31" s="17">
        <f>SUM(J24:J30)</f>
        <v>155</v>
      </c>
      <c r="K31" s="16"/>
      <c r="L31" s="17">
        <f>SUM(L24:L30)</f>
        <v>80</v>
      </c>
      <c r="M31" s="17">
        <f>SUM(M24:M30)</f>
        <v>75</v>
      </c>
      <c r="N31" s="17">
        <f>SUM(N24:N30)</f>
        <v>155</v>
      </c>
      <c r="O31" s="18"/>
      <c r="P31" s="17">
        <f>SUM(P24:P30)</f>
        <v>78</v>
      </c>
      <c r="Q31" s="17">
        <f>SUM(Q24:Q30)</f>
        <v>67</v>
      </c>
      <c r="R31" s="17">
        <f>SUM(R24:R30)</f>
        <v>145</v>
      </c>
      <c r="S31" s="4"/>
    </row>
    <row r="32" spans="1:19">
      <c r="A32" s="4"/>
      <c r="B32" s="43"/>
      <c r="C32" s="44"/>
      <c r="D32" s="45"/>
      <c r="E32" s="45"/>
      <c r="F32" s="45"/>
      <c r="G32" s="44"/>
      <c r="H32" s="45"/>
      <c r="I32" s="45"/>
      <c r="J32" s="45"/>
      <c r="K32" s="44"/>
      <c r="L32" s="45"/>
      <c r="M32" s="45"/>
      <c r="N32" s="45"/>
      <c r="O32" s="9"/>
      <c r="P32" s="45"/>
      <c r="Q32" s="45"/>
      <c r="R32" s="45"/>
      <c r="S32" s="4"/>
    </row>
    <row r="33" spans="1:19" ht="13.5" thickBot="1">
      <c r="A33" s="4"/>
      <c r="B33" s="19"/>
      <c r="C33" s="4"/>
      <c r="D33" s="20"/>
      <c r="E33" s="20"/>
      <c r="F33" s="20"/>
      <c r="G33" s="4"/>
      <c r="H33" s="20"/>
      <c r="I33" s="20"/>
      <c r="J33" s="20"/>
      <c r="K33" s="4"/>
      <c r="L33" s="4"/>
      <c r="M33" s="4"/>
      <c r="N33" s="4"/>
      <c r="P33" s="20"/>
      <c r="Q33" s="20"/>
      <c r="R33" s="20"/>
      <c r="S33" s="4"/>
    </row>
    <row r="34" spans="1:19">
      <c r="B34" s="36"/>
      <c r="C34" s="36"/>
      <c r="D34" s="50" t="s">
        <v>81</v>
      </c>
      <c r="E34" s="50"/>
      <c r="F34" s="50"/>
      <c r="G34" s="46"/>
      <c r="H34" s="50" t="s">
        <v>58</v>
      </c>
      <c r="I34" s="50"/>
      <c r="J34" s="50"/>
      <c r="K34" s="36"/>
      <c r="L34" s="50" t="s">
        <v>59</v>
      </c>
      <c r="M34" s="50"/>
      <c r="N34" s="50"/>
      <c r="O34" s="36"/>
      <c r="P34" s="50" t="s">
        <v>60</v>
      </c>
      <c r="Q34" s="50"/>
      <c r="R34" s="50"/>
    </row>
    <row r="35" spans="1:19" ht="13.5" thickBot="1">
      <c r="A35" s="4"/>
      <c r="B35" s="5"/>
      <c r="C35" s="6" t="s">
        <v>0</v>
      </c>
      <c r="D35" s="5" t="s">
        <v>61</v>
      </c>
      <c r="E35" s="5" t="s">
        <v>62</v>
      </c>
      <c r="F35" s="5" t="s">
        <v>1</v>
      </c>
      <c r="G35" s="5"/>
      <c r="H35" s="5" t="s">
        <v>61</v>
      </c>
      <c r="I35" s="5" t="s">
        <v>62</v>
      </c>
      <c r="J35" s="5" t="s">
        <v>1</v>
      </c>
      <c r="K35" s="5"/>
      <c r="L35" s="5" t="s">
        <v>61</v>
      </c>
      <c r="M35" s="5" t="s">
        <v>62</v>
      </c>
      <c r="N35" s="5" t="s">
        <v>1</v>
      </c>
      <c r="O35" s="5"/>
      <c r="P35" s="5" t="s">
        <v>61</v>
      </c>
      <c r="Q35" s="5" t="s">
        <v>62</v>
      </c>
      <c r="R35" s="5" t="s">
        <v>1</v>
      </c>
      <c r="S35" s="4"/>
    </row>
    <row r="36" spans="1:19">
      <c r="B36" s="14">
        <v>501</v>
      </c>
      <c r="C36" s="2" t="s">
        <v>42</v>
      </c>
      <c r="D36" s="25">
        <v>52</v>
      </c>
      <c r="E36" s="25">
        <v>92</v>
      </c>
      <c r="F36" s="25">
        <f>SUM(D36:E36)</f>
        <v>144</v>
      </c>
      <c r="H36" s="25">
        <v>30</v>
      </c>
      <c r="I36" s="25">
        <v>63</v>
      </c>
      <c r="J36" s="25">
        <f>SUM(H36:I36)</f>
        <v>93</v>
      </c>
      <c r="L36" s="25">
        <v>30</v>
      </c>
      <c r="M36" s="25">
        <v>63</v>
      </c>
      <c r="N36" s="25">
        <f>SUM(L36:M36)</f>
        <v>93</v>
      </c>
      <c r="P36" s="3">
        <v>29</v>
      </c>
      <c r="Q36" s="3">
        <v>59</v>
      </c>
      <c r="R36" s="3">
        <f>SUM(P36:Q36)</f>
        <v>88</v>
      </c>
    </row>
    <row r="37" spans="1:19">
      <c r="B37" s="14">
        <v>502</v>
      </c>
      <c r="C37" s="2" t="s">
        <v>43</v>
      </c>
      <c r="D37" s="25">
        <v>13</v>
      </c>
      <c r="E37" s="25">
        <v>155</v>
      </c>
      <c r="F37" s="25">
        <f t="shared" ref="F37:F42" si="8">SUM(D37:E37)</f>
        <v>168</v>
      </c>
      <c r="H37" s="25">
        <v>11</v>
      </c>
      <c r="I37" s="25">
        <v>81</v>
      </c>
      <c r="J37" s="25">
        <f t="shared" ref="J37:J42" si="9">SUM(H37:I37)</f>
        <v>92</v>
      </c>
      <c r="L37" s="25">
        <v>11</v>
      </c>
      <c r="M37" s="25">
        <v>81</v>
      </c>
      <c r="N37" s="25">
        <f t="shared" ref="N37:N42" si="10">SUM(L37:M37)</f>
        <v>92</v>
      </c>
      <c r="P37" s="3">
        <v>11</v>
      </c>
      <c r="Q37" s="3">
        <v>80</v>
      </c>
      <c r="R37" s="3">
        <f t="shared" ref="R37:R42" si="11">SUM(P37:Q37)</f>
        <v>91</v>
      </c>
    </row>
    <row r="38" spans="1:19">
      <c r="B38" s="14">
        <v>503</v>
      </c>
      <c r="C38" s="2" t="s">
        <v>44</v>
      </c>
      <c r="D38" s="25">
        <v>50</v>
      </c>
      <c r="E38" s="25">
        <v>43</v>
      </c>
      <c r="F38" s="25">
        <f t="shared" si="8"/>
        <v>93</v>
      </c>
      <c r="H38" s="25">
        <v>39</v>
      </c>
      <c r="I38" s="25">
        <v>42</v>
      </c>
      <c r="J38" s="25">
        <f t="shared" si="9"/>
        <v>81</v>
      </c>
      <c r="L38" s="25">
        <v>39</v>
      </c>
      <c r="M38" s="25">
        <v>42</v>
      </c>
      <c r="N38" s="25">
        <f t="shared" si="10"/>
        <v>81</v>
      </c>
      <c r="P38" s="3">
        <v>36</v>
      </c>
      <c r="Q38" s="3">
        <v>40</v>
      </c>
      <c r="R38" s="3">
        <f t="shared" si="11"/>
        <v>76</v>
      </c>
    </row>
    <row r="39" spans="1:19">
      <c r="B39" s="14">
        <v>504</v>
      </c>
      <c r="C39" s="2" t="s">
        <v>45</v>
      </c>
      <c r="D39" s="25">
        <v>32</v>
      </c>
      <c r="E39" s="25">
        <v>213</v>
      </c>
      <c r="F39" s="25">
        <f t="shared" si="8"/>
        <v>245</v>
      </c>
      <c r="H39" s="25">
        <v>17</v>
      </c>
      <c r="I39" s="25">
        <v>84</v>
      </c>
      <c r="J39" s="25">
        <f t="shared" si="9"/>
        <v>101</v>
      </c>
      <c r="L39" s="25">
        <v>17</v>
      </c>
      <c r="M39" s="25">
        <v>84</v>
      </c>
      <c r="N39" s="25">
        <f t="shared" si="10"/>
        <v>101</v>
      </c>
      <c r="P39" s="3">
        <v>16</v>
      </c>
      <c r="Q39" s="3">
        <v>79</v>
      </c>
      <c r="R39" s="3">
        <f t="shared" si="11"/>
        <v>95</v>
      </c>
    </row>
    <row r="40" spans="1:19">
      <c r="B40" s="14">
        <v>505</v>
      </c>
      <c r="C40" s="2" t="s">
        <v>46</v>
      </c>
      <c r="D40" s="25">
        <v>51</v>
      </c>
      <c r="E40" s="25">
        <v>51</v>
      </c>
      <c r="F40" s="25">
        <f t="shared" si="8"/>
        <v>102</v>
      </c>
      <c r="H40" s="25">
        <v>34</v>
      </c>
      <c r="I40" s="25">
        <v>41</v>
      </c>
      <c r="J40" s="25">
        <f t="shared" si="9"/>
        <v>75</v>
      </c>
      <c r="L40" s="25">
        <v>34</v>
      </c>
      <c r="M40" s="25">
        <v>41</v>
      </c>
      <c r="N40" s="25">
        <f t="shared" si="10"/>
        <v>75</v>
      </c>
      <c r="P40" s="3">
        <v>32</v>
      </c>
      <c r="Q40" s="3">
        <v>41</v>
      </c>
      <c r="R40" s="3">
        <f t="shared" si="11"/>
        <v>73</v>
      </c>
    </row>
    <row r="41" spans="1:19">
      <c r="B41" s="14">
        <v>506</v>
      </c>
      <c r="C41" s="2" t="s">
        <v>47</v>
      </c>
      <c r="D41" s="25">
        <v>2</v>
      </c>
      <c r="E41" s="25">
        <v>19</v>
      </c>
      <c r="F41" s="25">
        <f t="shared" si="8"/>
        <v>21</v>
      </c>
      <c r="H41" s="25">
        <v>14</v>
      </c>
      <c r="I41" s="25">
        <v>45</v>
      </c>
      <c r="J41" s="25">
        <f t="shared" si="9"/>
        <v>59</v>
      </c>
      <c r="L41" s="25">
        <v>14</v>
      </c>
      <c r="M41" s="25">
        <v>45</v>
      </c>
      <c r="N41" s="25">
        <f t="shared" si="10"/>
        <v>59</v>
      </c>
      <c r="P41" s="3">
        <v>14</v>
      </c>
      <c r="Q41" s="3">
        <v>40</v>
      </c>
      <c r="R41" s="3">
        <f t="shared" si="11"/>
        <v>54</v>
      </c>
    </row>
    <row r="42" spans="1:19">
      <c r="B42" s="14">
        <v>507</v>
      </c>
      <c r="C42" s="2" t="s">
        <v>48</v>
      </c>
      <c r="D42" s="25">
        <v>25</v>
      </c>
      <c r="E42" s="25">
        <v>159</v>
      </c>
      <c r="F42" s="25">
        <f t="shared" si="8"/>
        <v>184</v>
      </c>
      <c r="H42" s="25">
        <v>14</v>
      </c>
      <c r="I42" s="25">
        <v>70</v>
      </c>
      <c r="J42" s="25">
        <f t="shared" si="9"/>
        <v>84</v>
      </c>
      <c r="L42" s="25">
        <v>14</v>
      </c>
      <c r="M42" s="25">
        <v>70</v>
      </c>
      <c r="N42" s="25">
        <f t="shared" si="10"/>
        <v>84</v>
      </c>
      <c r="O42" s="4"/>
      <c r="P42" s="3">
        <v>14</v>
      </c>
      <c r="Q42" s="3">
        <v>65</v>
      </c>
      <c r="R42" s="3">
        <f t="shared" si="11"/>
        <v>79</v>
      </c>
    </row>
    <row r="43" spans="1:19" ht="13.5" thickBot="1">
      <c r="A43" s="4"/>
      <c r="B43" s="15"/>
      <c r="C43" s="16" t="s">
        <v>49</v>
      </c>
      <c r="D43" s="17">
        <f>SUM(D36:D42)</f>
        <v>225</v>
      </c>
      <c r="E43" s="17">
        <f>SUM(E36:E42)</f>
        <v>732</v>
      </c>
      <c r="F43" s="47">
        <f>SUM(F36:F42)</f>
        <v>957</v>
      </c>
      <c r="G43" s="16"/>
      <c r="H43" s="17">
        <f>SUM(H36:H42)</f>
        <v>159</v>
      </c>
      <c r="I43" s="17">
        <f>SUM(I36:I42)</f>
        <v>426</v>
      </c>
      <c r="J43" s="17">
        <f>SUM(J36:J42)</f>
        <v>585</v>
      </c>
      <c r="K43" s="16"/>
      <c r="L43" s="17">
        <f>SUM(L36:L42)</f>
        <v>159</v>
      </c>
      <c r="M43" s="17">
        <f>SUM(M36:M42)</f>
        <v>426</v>
      </c>
      <c r="N43" s="17">
        <f>SUM(N36:N42)</f>
        <v>585</v>
      </c>
      <c r="O43" s="18"/>
      <c r="P43" s="17">
        <f>SUM(P36:P42)</f>
        <v>152</v>
      </c>
      <c r="Q43" s="17">
        <f>SUM(Q36:Q42)</f>
        <v>404</v>
      </c>
      <c r="R43" s="17">
        <f>SUM(R36:R42)</f>
        <v>556</v>
      </c>
      <c r="S43" s="4"/>
    </row>
    <row r="45" spans="1:19" ht="13.5" thickBot="1"/>
    <row r="46" spans="1:19">
      <c r="B46" s="36"/>
      <c r="C46" s="36"/>
      <c r="D46" s="50" t="s">
        <v>81</v>
      </c>
      <c r="E46" s="50"/>
      <c r="F46" s="50"/>
      <c r="G46" s="46"/>
      <c r="H46" s="50" t="s">
        <v>58</v>
      </c>
      <c r="I46" s="50"/>
      <c r="J46" s="50"/>
      <c r="K46" s="36"/>
      <c r="L46" s="50" t="s">
        <v>59</v>
      </c>
      <c r="M46" s="50"/>
      <c r="N46" s="50"/>
      <c r="O46" s="36"/>
      <c r="P46" s="50" t="s">
        <v>60</v>
      </c>
      <c r="Q46" s="50"/>
      <c r="R46" s="50"/>
    </row>
    <row r="47" spans="1:19" ht="13.5" thickBot="1">
      <c r="A47" s="4"/>
      <c r="B47" s="5"/>
      <c r="C47" s="6" t="s">
        <v>0</v>
      </c>
      <c r="D47" s="5" t="s">
        <v>61</v>
      </c>
      <c r="E47" s="5" t="s">
        <v>62</v>
      </c>
      <c r="F47" s="5" t="s">
        <v>1</v>
      </c>
      <c r="G47" s="5"/>
      <c r="H47" s="5" t="s">
        <v>61</v>
      </c>
      <c r="I47" s="5" t="s">
        <v>62</v>
      </c>
      <c r="J47" s="5" t="s">
        <v>1</v>
      </c>
      <c r="K47" s="5"/>
      <c r="L47" s="5" t="s">
        <v>61</v>
      </c>
      <c r="M47" s="5" t="s">
        <v>62</v>
      </c>
      <c r="N47" s="5" t="s">
        <v>1</v>
      </c>
      <c r="O47" s="5"/>
      <c r="P47" s="5" t="s">
        <v>61</v>
      </c>
      <c r="Q47" s="5" t="s">
        <v>62</v>
      </c>
      <c r="R47" s="5" t="s">
        <v>1</v>
      </c>
    </row>
    <row r="48" spans="1:19">
      <c r="B48" s="14">
        <v>703</v>
      </c>
      <c r="C48" s="2" t="s">
        <v>15</v>
      </c>
      <c r="D48" s="25">
        <v>67</v>
      </c>
      <c r="E48" s="25">
        <v>32</v>
      </c>
      <c r="F48" s="25">
        <f>SUM(D48:E48)</f>
        <v>99</v>
      </c>
      <c r="H48" s="25">
        <v>40</v>
      </c>
      <c r="I48" s="25">
        <v>18</v>
      </c>
      <c r="J48" s="25">
        <f>SUM(H48:I48)</f>
        <v>58</v>
      </c>
      <c r="L48" s="25">
        <v>40</v>
      </c>
      <c r="M48" s="25">
        <v>18</v>
      </c>
      <c r="N48" s="25">
        <f>SUM(L48:M48)</f>
        <v>58</v>
      </c>
      <c r="P48" s="3">
        <v>33</v>
      </c>
      <c r="Q48" s="3">
        <v>18</v>
      </c>
      <c r="R48" s="3">
        <f>SUM(P48:Q48)</f>
        <v>51</v>
      </c>
    </row>
    <row r="49" spans="2:18">
      <c r="B49" s="14">
        <v>901</v>
      </c>
      <c r="C49" s="2" t="s">
        <v>16</v>
      </c>
      <c r="D49" s="25">
        <v>6</v>
      </c>
      <c r="E49" s="25">
        <v>3</v>
      </c>
      <c r="F49" s="25">
        <f t="shared" ref="F49:F74" si="12">SUM(D49:E49)</f>
        <v>9</v>
      </c>
      <c r="H49" s="25">
        <v>6</v>
      </c>
      <c r="I49" s="25">
        <v>2</v>
      </c>
      <c r="J49" s="25">
        <f t="shared" ref="J49:J74" si="13">SUM(H49:I49)</f>
        <v>8</v>
      </c>
      <c r="L49" s="25">
        <v>6</v>
      </c>
      <c r="M49" s="25">
        <v>2</v>
      </c>
      <c r="N49" s="25">
        <f t="shared" ref="N49:N74" si="14">SUM(L49:M49)</f>
        <v>8</v>
      </c>
      <c r="P49" s="3">
        <v>6</v>
      </c>
      <c r="Q49" s="3">
        <v>2</v>
      </c>
      <c r="R49" s="3">
        <f t="shared" ref="R49:R74" si="15">SUM(P49:Q49)</f>
        <v>8</v>
      </c>
    </row>
    <row r="50" spans="2:18">
      <c r="B50" s="14">
        <v>904</v>
      </c>
      <c r="C50" s="2" t="s">
        <v>17</v>
      </c>
      <c r="D50" s="25">
        <v>33</v>
      </c>
      <c r="E50" s="25">
        <v>9</v>
      </c>
      <c r="F50" s="25">
        <f t="shared" si="12"/>
        <v>42</v>
      </c>
      <c r="H50" s="25">
        <v>27</v>
      </c>
      <c r="I50" s="25">
        <v>7</v>
      </c>
      <c r="J50" s="25">
        <f t="shared" si="13"/>
        <v>34</v>
      </c>
      <c r="L50" s="25">
        <v>27</v>
      </c>
      <c r="M50" s="25">
        <v>7</v>
      </c>
      <c r="N50" s="25">
        <f t="shared" si="14"/>
        <v>34</v>
      </c>
      <c r="P50" s="3">
        <v>25</v>
      </c>
      <c r="Q50" s="3">
        <v>6</v>
      </c>
      <c r="R50" s="3">
        <f t="shared" si="15"/>
        <v>31</v>
      </c>
    </row>
    <row r="51" spans="2:18">
      <c r="B51" s="14">
        <v>905</v>
      </c>
      <c r="C51" s="2" t="s">
        <v>18</v>
      </c>
      <c r="D51" s="25">
        <v>1</v>
      </c>
      <c r="E51" s="25">
        <v>1</v>
      </c>
      <c r="F51" s="25">
        <f t="shared" si="12"/>
        <v>2</v>
      </c>
      <c r="H51" s="25">
        <v>6</v>
      </c>
      <c r="I51" s="25">
        <v>2</v>
      </c>
      <c r="J51" s="25">
        <f t="shared" si="13"/>
        <v>8</v>
      </c>
      <c r="L51" s="25">
        <v>6</v>
      </c>
      <c r="M51" s="25">
        <v>2</v>
      </c>
      <c r="N51" s="25">
        <f t="shared" si="14"/>
        <v>8</v>
      </c>
      <c r="P51" s="3">
        <v>5</v>
      </c>
      <c r="Q51" s="3">
        <v>2</v>
      </c>
      <c r="R51" s="3">
        <f t="shared" si="15"/>
        <v>7</v>
      </c>
    </row>
    <row r="52" spans="2:18">
      <c r="B52" s="14">
        <v>906</v>
      </c>
      <c r="C52" s="2" t="s">
        <v>19</v>
      </c>
      <c r="D52" s="25">
        <v>4</v>
      </c>
      <c r="E52" s="25">
        <v>7</v>
      </c>
      <c r="F52" s="25">
        <f t="shared" si="12"/>
        <v>11</v>
      </c>
      <c r="H52" s="25">
        <v>3</v>
      </c>
      <c r="I52" s="25">
        <v>10</v>
      </c>
      <c r="J52" s="25">
        <f t="shared" si="13"/>
        <v>13</v>
      </c>
      <c r="L52" s="25">
        <v>3</v>
      </c>
      <c r="M52" s="25">
        <v>10</v>
      </c>
      <c r="N52" s="25">
        <f t="shared" si="14"/>
        <v>13</v>
      </c>
      <c r="P52" s="3">
        <v>3</v>
      </c>
      <c r="Q52" s="3">
        <v>9</v>
      </c>
      <c r="R52" s="3">
        <f t="shared" si="15"/>
        <v>12</v>
      </c>
    </row>
    <row r="53" spans="2:18">
      <c r="B53" s="14">
        <v>907</v>
      </c>
      <c r="C53" s="2" t="s">
        <v>20</v>
      </c>
      <c r="D53" s="25">
        <v>15</v>
      </c>
      <c r="E53" s="25">
        <v>6</v>
      </c>
      <c r="F53" s="25">
        <f t="shared" si="12"/>
        <v>21</v>
      </c>
      <c r="H53" s="25">
        <v>19</v>
      </c>
      <c r="I53" s="25">
        <v>7</v>
      </c>
      <c r="J53" s="25">
        <f t="shared" si="13"/>
        <v>26</v>
      </c>
      <c r="L53" s="25">
        <v>19</v>
      </c>
      <c r="M53" s="25">
        <v>7</v>
      </c>
      <c r="N53" s="25">
        <f t="shared" si="14"/>
        <v>26</v>
      </c>
      <c r="P53" s="3">
        <v>19</v>
      </c>
      <c r="Q53" s="3">
        <v>6</v>
      </c>
      <c r="R53" s="3">
        <f t="shared" si="15"/>
        <v>25</v>
      </c>
    </row>
    <row r="54" spans="2:18">
      <c r="B54" s="14">
        <v>908</v>
      </c>
      <c r="C54" s="2" t="s">
        <v>21</v>
      </c>
      <c r="D54" s="25">
        <v>1</v>
      </c>
      <c r="E54" s="25">
        <v>1</v>
      </c>
      <c r="F54" s="25">
        <f t="shared" si="12"/>
        <v>2</v>
      </c>
      <c r="H54" s="25">
        <v>1</v>
      </c>
      <c r="I54" s="25">
        <v>3</v>
      </c>
      <c r="J54" s="25">
        <f t="shared" si="13"/>
        <v>4</v>
      </c>
      <c r="L54" s="25">
        <v>1</v>
      </c>
      <c r="M54" s="25">
        <v>3</v>
      </c>
      <c r="N54" s="25">
        <f t="shared" si="14"/>
        <v>4</v>
      </c>
      <c r="P54" s="3">
        <v>1</v>
      </c>
      <c r="Q54" s="3">
        <v>3</v>
      </c>
      <c r="R54" s="3">
        <f t="shared" si="15"/>
        <v>4</v>
      </c>
    </row>
    <row r="55" spans="2:18">
      <c r="B55" s="14">
        <v>909</v>
      </c>
      <c r="C55" s="2" t="s">
        <v>22</v>
      </c>
      <c r="D55" s="25">
        <v>3</v>
      </c>
      <c r="E55" s="25">
        <v>2</v>
      </c>
      <c r="F55" s="25">
        <f t="shared" si="12"/>
        <v>5</v>
      </c>
      <c r="H55" s="25">
        <v>5</v>
      </c>
      <c r="I55" s="25">
        <v>2</v>
      </c>
      <c r="J55" s="25">
        <f t="shared" si="13"/>
        <v>7</v>
      </c>
      <c r="L55" s="25">
        <v>5</v>
      </c>
      <c r="M55" s="25">
        <v>2</v>
      </c>
      <c r="N55" s="25">
        <f t="shared" si="14"/>
        <v>7</v>
      </c>
      <c r="P55" s="3">
        <v>4</v>
      </c>
      <c r="Q55" s="3">
        <v>2</v>
      </c>
      <c r="R55" s="3">
        <f t="shared" si="15"/>
        <v>6</v>
      </c>
    </row>
    <row r="56" spans="2:18">
      <c r="B56" s="14">
        <v>912</v>
      </c>
      <c r="C56" s="2" t="s">
        <v>23</v>
      </c>
      <c r="D56" s="25">
        <v>5</v>
      </c>
      <c r="E56" s="25">
        <v>3</v>
      </c>
      <c r="F56" s="25">
        <f t="shared" si="12"/>
        <v>8</v>
      </c>
      <c r="H56" s="25">
        <v>8</v>
      </c>
      <c r="I56" s="25">
        <v>2</v>
      </c>
      <c r="J56" s="25">
        <f t="shared" si="13"/>
        <v>10</v>
      </c>
      <c r="L56" s="25">
        <v>8</v>
      </c>
      <c r="M56" s="25">
        <v>2</v>
      </c>
      <c r="N56" s="25">
        <f t="shared" si="14"/>
        <v>10</v>
      </c>
      <c r="P56" s="3">
        <v>7</v>
      </c>
      <c r="Q56" s="3">
        <v>2</v>
      </c>
      <c r="R56" s="3">
        <f t="shared" si="15"/>
        <v>9</v>
      </c>
    </row>
    <row r="57" spans="2:18">
      <c r="B57" s="14">
        <v>1202</v>
      </c>
      <c r="C57" s="2" t="s">
        <v>24</v>
      </c>
      <c r="D57" s="25">
        <v>261</v>
      </c>
      <c r="E57" s="25">
        <v>149</v>
      </c>
      <c r="F57" s="25">
        <f t="shared" si="12"/>
        <v>410</v>
      </c>
      <c r="H57" s="25">
        <v>82</v>
      </c>
      <c r="I57" s="25">
        <v>45</v>
      </c>
      <c r="J57" s="25">
        <f t="shared" si="13"/>
        <v>127</v>
      </c>
      <c r="L57" s="25">
        <v>82</v>
      </c>
      <c r="M57" s="25">
        <v>45</v>
      </c>
      <c r="N57" s="25">
        <f t="shared" si="14"/>
        <v>127</v>
      </c>
      <c r="P57" s="3">
        <v>79</v>
      </c>
      <c r="Q57" s="3">
        <v>40</v>
      </c>
      <c r="R57" s="3">
        <f t="shared" si="15"/>
        <v>119</v>
      </c>
    </row>
    <row r="58" spans="2:18">
      <c r="B58" s="14">
        <v>1203</v>
      </c>
      <c r="C58" s="2" t="s">
        <v>25</v>
      </c>
      <c r="D58" s="25">
        <v>88</v>
      </c>
      <c r="E58" s="25">
        <v>60</v>
      </c>
      <c r="F58" s="25">
        <f t="shared" si="12"/>
        <v>148</v>
      </c>
      <c r="H58" s="25">
        <v>24</v>
      </c>
      <c r="I58" s="25">
        <v>14</v>
      </c>
      <c r="J58" s="25">
        <f t="shared" si="13"/>
        <v>38</v>
      </c>
      <c r="L58" s="25">
        <v>24</v>
      </c>
      <c r="M58" s="25">
        <v>14</v>
      </c>
      <c r="N58" s="25">
        <f t="shared" si="14"/>
        <v>38</v>
      </c>
      <c r="P58" s="3">
        <v>21</v>
      </c>
      <c r="Q58" s="3">
        <v>12</v>
      </c>
      <c r="R58" s="3">
        <f t="shared" si="15"/>
        <v>33</v>
      </c>
    </row>
    <row r="59" spans="2:18">
      <c r="B59" s="14">
        <v>1204</v>
      </c>
      <c r="C59" s="2" t="s">
        <v>26</v>
      </c>
      <c r="D59" s="25">
        <v>63</v>
      </c>
      <c r="E59" s="25">
        <v>37</v>
      </c>
      <c r="F59" s="25">
        <f t="shared" si="12"/>
        <v>100</v>
      </c>
      <c r="H59" s="25">
        <v>48</v>
      </c>
      <c r="I59" s="25">
        <v>25</v>
      </c>
      <c r="J59" s="25">
        <f t="shared" si="13"/>
        <v>73</v>
      </c>
      <c r="L59" s="25">
        <v>48</v>
      </c>
      <c r="M59" s="25">
        <v>25</v>
      </c>
      <c r="N59" s="25">
        <f t="shared" si="14"/>
        <v>73</v>
      </c>
      <c r="P59" s="3">
        <v>43</v>
      </c>
      <c r="Q59" s="3">
        <v>22</v>
      </c>
      <c r="R59" s="3">
        <f t="shared" si="15"/>
        <v>65</v>
      </c>
    </row>
    <row r="60" spans="2:18">
      <c r="B60" s="14">
        <v>1205</v>
      </c>
      <c r="C60" s="2" t="s">
        <v>27</v>
      </c>
      <c r="D60" s="25">
        <v>8</v>
      </c>
      <c r="E60" s="25">
        <v>13</v>
      </c>
      <c r="F60" s="25">
        <f t="shared" si="12"/>
        <v>21</v>
      </c>
      <c r="H60" s="25">
        <v>9</v>
      </c>
      <c r="I60" s="25">
        <v>22</v>
      </c>
      <c r="J60" s="25">
        <f t="shared" si="13"/>
        <v>31</v>
      </c>
      <c r="L60" s="25">
        <v>9</v>
      </c>
      <c r="M60" s="25">
        <v>22</v>
      </c>
      <c r="N60" s="25">
        <f t="shared" si="14"/>
        <v>31</v>
      </c>
      <c r="P60" s="3">
        <v>8</v>
      </c>
      <c r="Q60" s="3">
        <v>21</v>
      </c>
      <c r="R60" s="3">
        <f t="shared" si="15"/>
        <v>29</v>
      </c>
    </row>
    <row r="61" spans="2:18">
      <c r="B61" s="14">
        <v>1207</v>
      </c>
      <c r="C61" s="2" t="s">
        <v>28</v>
      </c>
      <c r="D61" s="25">
        <v>4</v>
      </c>
      <c r="E61" s="25">
        <v>6</v>
      </c>
      <c r="F61" s="25">
        <f t="shared" si="12"/>
        <v>10</v>
      </c>
      <c r="H61" s="25">
        <v>9</v>
      </c>
      <c r="I61" s="25">
        <v>5</v>
      </c>
      <c r="J61" s="25">
        <f t="shared" si="13"/>
        <v>14</v>
      </c>
      <c r="L61" s="25">
        <v>9</v>
      </c>
      <c r="M61" s="25">
        <v>5</v>
      </c>
      <c r="N61" s="25">
        <f t="shared" si="14"/>
        <v>14</v>
      </c>
      <c r="P61" s="3">
        <v>8</v>
      </c>
      <c r="Q61" s="3">
        <v>5</v>
      </c>
      <c r="R61" s="3">
        <f t="shared" si="15"/>
        <v>13</v>
      </c>
    </row>
    <row r="62" spans="2:18">
      <c r="B62" s="14">
        <v>1208</v>
      </c>
      <c r="C62" s="2" t="s">
        <v>63</v>
      </c>
      <c r="D62" s="25">
        <v>19</v>
      </c>
      <c r="E62" s="25">
        <v>28</v>
      </c>
      <c r="F62" s="25">
        <f t="shared" si="12"/>
        <v>47</v>
      </c>
      <c r="H62" s="25">
        <v>10</v>
      </c>
      <c r="I62" s="25">
        <v>15</v>
      </c>
      <c r="J62" s="25">
        <f t="shared" si="13"/>
        <v>25</v>
      </c>
      <c r="L62" s="25">
        <v>10</v>
      </c>
      <c r="M62" s="25">
        <v>15</v>
      </c>
      <c r="N62" s="25">
        <f t="shared" si="14"/>
        <v>25</v>
      </c>
      <c r="P62" s="3">
        <v>7</v>
      </c>
      <c r="Q62" s="3">
        <v>15</v>
      </c>
      <c r="R62" s="3">
        <f t="shared" si="15"/>
        <v>22</v>
      </c>
    </row>
    <row r="63" spans="2:18">
      <c r="B63" s="14">
        <v>1209</v>
      </c>
      <c r="C63" s="2" t="s">
        <v>29</v>
      </c>
      <c r="D63" s="25">
        <v>15</v>
      </c>
      <c r="E63" s="25">
        <v>16</v>
      </c>
      <c r="F63" s="25">
        <f t="shared" si="12"/>
        <v>31</v>
      </c>
      <c r="H63" s="25">
        <v>16</v>
      </c>
      <c r="I63" s="25">
        <v>14</v>
      </c>
      <c r="J63" s="25">
        <f t="shared" si="13"/>
        <v>30</v>
      </c>
      <c r="L63" s="25">
        <v>16</v>
      </c>
      <c r="M63" s="25">
        <v>14</v>
      </c>
      <c r="N63" s="25">
        <f t="shared" si="14"/>
        <v>30</v>
      </c>
      <c r="P63" s="3">
        <v>16</v>
      </c>
      <c r="Q63" s="3">
        <v>14</v>
      </c>
      <c r="R63" s="3">
        <f t="shared" si="15"/>
        <v>30</v>
      </c>
    </row>
    <row r="64" spans="2:18">
      <c r="B64" s="14">
        <v>1219</v>
      </c>
      <c r="C64" s="2" t="s">
        <v>30</v>
      </c>
      <c r="D64" s="25">
        <v>35</v>
      </c>
      <c r="E64" s="25">
        <v>20</v>
      </c>
      <c r="F64" s="25">
        <f t="shared" si="12"/>
        <v>55</v>
      </c>
      <c r="H64" s="25">
        <v>32</v>
      </c>
      <c r="I64" s="25">
        <v>29</v>
      </c>
      <c r="J64" s="25">
        <f t="shared" si="13"/>
        <v>61</v>
      </c>
      <c r="L64" s="25">
        <v>32</v>
      </c>
      <c r="M64" s="25">
        <v>29</v>
      </c>
      <c r="N64" s="25">
        <f t="shared" si="14"/>
        <v>61</v>
      </c>
      <c r="P64" s="3">
        <v>32</v>
      </c>
      <c r="Q64" s="3">
        <v>28</v>
      </c>
      <c r="R64" s="3">
        <f t="shared" si="15"/>
        <v>60</v>
      </c>
    </row>
    <row r="65" spans="1:19">
      <c r="B65" s="14">
        <v>1220</v>
      </c>
      <c r="C65" s="2" t="s">
        <v>31</v>
      </c>
      <c r="D65" s="25">
        <v>7</v>
      </c>
      <c r="E65" s="25">
        <v>28</v>
      </c>
      <c r="F65" s="25">
        <f t="shared" si="12"/>
        <v>35</v>
      </c>
      <c r="H65" s="25">
        <v>6</v>
      </c>
      <c r="I65" s="25">
        <v>23</v>
      </c>
      <c r="J65" s="25">
        <f t="shared" si="13"/>
        <v>29</v>
      </c>
      <c r="L65" s="25">
        <v>6</v>
      </c>
      <c r="M65" s="25">
        <v>23</v>
      </c>
      <c r="N65" s="25">
        <f t="shared" si="14"/>
        <v>29</v>
      </c>
      <c r="P65" s="3">
        <v>5</v>
      </c>
      <c r="Q65" s="3">
        <v>21</v>
      </c>
      <c r="R65" s="3">
        <f t="shared" si="15"/>
        <v>26</v>
      </c>
    </row>
    <row r="66" spans="1:19">
      <c r="B66" s="14">
        <v>1222</v>
      </c>
      <c r="C66" s="2" t="s">
        <v>32</v>
      </c>
      <c r="D66" s="25">
        <v>1</v>
      </c>
      <c r="E66" s="25">
        <v>1</v>
      </c>
      <c r="F66" s="25">
        <f t="shared" si="12"/>
        <v>2</v>
      </c>
      <c r="H66" s="25">
        <v>2</v>
      </c>
      <c r="I66" s="25"/>
      <c r="J66" s="25">
        <f t="shared" si="13"/>
        <v>2</v>
      </c>
      <c r="L66" s="25">
        <v>2</v>
      </c>
      <c r="M66" s="25"/>
      <c r="N66" s="25">
        <f t="shared" si="14"/>
        <v>2</v>
      </c>
      <c r="P66" s="3">
        <v>1</v>
      </c>
      <c r="Q66" s="3">
        <v>0</v>
      </c>
      <c r="R66" s="3">
        <f t="shared" si="15"/>
        <v>1</v>
      </c>
    </row>
    <row r="67" spans="1:19">
      <c r="B67" s="14">
        <v>1223</v>
      </c>
      <c r="C67" s="2" t="s">
        <v>33</v>
      </c>
      <c r="D67" s="25">
        <v>50</v>
      </c>
      <c r="E67" s="25">
        <v>33</v>
      </c>
      <c r="F67" s="25">
        <f t="shared" si="12"/>
        <v>83</v>
      </c>
      <c r="H67" s="25">
        <v>31</v>
      </c>
      <c r="I67" s="25">
        <v>19</v>
      </c>
      <c r="J67" s="25">
        <f t="shared" si="13"/>
        <v>50</v>
      </c>
      <c r="L67" s="25">
        <v>31</v>
      </c>
      <c r="M67" s="25">
        <v>19</v>
      </c>
      <c r="N67" s="25">
        <f t="shared" si="14"/>
        <v>50</v>
      </c>
      <c r="P67" s="3">
        <v>31</v>
      </c>
      <c r="Q67" s="3">
        <v>18</v>
      </c>
      <c r="R67" s="3">
        <f t="shared" si="15"/>
        <v>49</v>
      </c>
    </row>
    <row r="68" spans="1:19">
      <c r="B68" s="14">
        <v>1302</v>
      </c>
      <c r="C68" s="2" t="s">
        <v>34</v>
      </c>
      <c r="D68" s="25">
        <v>5</v>
      </c>
      <c r="E68" s="25">
        <v>17</v>
      </c>
      <c r="F68" s="25">
        <f t="shared" si="12"/>
        <v>22</v>
      </c>
      <c r="H68" s="25">
        <v>7</v>
      </c>
      <c r="I68" s="25">
        <v>22</v>
      </c>
      <c r="J68" s="25">
        <f t="shared" si="13"/>
        <v>29</v>
      </c>
      <c r="L68" s="25">
        <v>7</v>
      </c>
      <c r="M68" s="25">
        <v>22</v>
      </c>
      <c r="N68" s="25">
        <f t="shared" si="14"/>
        <v>29</v>
      </c>
      <c r="P68" s="3">
        <v>6</v>
      </c>
      <c r="Q68" s="3">
        <v>20</v>
      </c>
      <c r="R68" s="3">
        <f t="shared" si="15"/>
        <v>26</v>
      </c>
    </row>
    <row r="69" spans="1:19">
      <c r="B69" s="14">
        <v>1303</v>
      </c>
      <c r="C69" s="2" t="s">
        <v>35</v>
      </c>
      <c r="D69" s="25">
        <v>5</v>
      </c>
      <c r="E69" s="25">
        <v>13</v>
      </c>
      <c r="F69" s="25">
        <f t="shared" si="12"/>
        <v>18</v>
      </c>
      <c r="H69" s="25">
        <v>9</v>
      </c>
      <c r="I69" s="25">
        <v>18</v>
      </c>
      <c r="J69" s="25">
        <f t="shared" si="13"/>
        <v>27</v>
      </c>
      <c r="L69" s="25">
        <v>9</v>
      </c>
      <c r="M69" s="25">
        <v>18</v>
      </c>
      <c r="N69" s="25">
        <f t="shared" si="14"/>
        <v>27</v>
      </c>
      <c r="P69" s="3">
        <v>7</v>
      </c>
      <c r="Q69" s="3">
        <v>15</v>
      </c>
      <c r="R69" s="3">
        <f t="shared" si="15"/>
        <v>22</v>
      </c>
    </row>
    <row r="70" spans="1:19">
      <c r="B70" s="14">
        <v>1602</v>
      </c>
      <c r="C70" s="2" t="s">
        <v>36</v>
      </c>
      <c r="D70" s="25">
        <v>30</v>
      </c>
      <c r="E70" s="25">
        <v>10</v>
      </c>
      <c r="F70" s="25">
        <f t="shared" si="12"/>
        <v>40</v>
      </c>
      <c r="H70" s="25">
        <v>38</v>
      </c>
      <c r="I70" s="25">
        <v>13</v>
      </c>
      <c r="J70" s="25">
        <f t="shared" si="13"/>
        <v>51</v>
      </c>
      <c r="L70" s="25">
        <v>38</v>
      </c>
      <c r="M70" s="25">
        <v>13</v>
      </c>
      <c r="N70" s="25">
        <f t="shared" si="14"/>
        <v>51</v>
      </c>
      <c r="P70" s="3">
        <v>35</v>
      </c>
      <c r="Q70" s="3">
        <v>13</v>
      </c>
      <c r="R70" s="3">
        <f t="shared" si="15"/>
        <v>48</v>
      </c>
    </row>
    <row r="71" spans="1:19">
      <c r="B71" s="14">
        <v>1603</v>
      </c>
      <c r="C71" s="2" t="s">
        <v>37</v>
      </c>
      <c r="D71" s="25">
        <v>5</v>
      </c>
      <c r="E71" s="25">
        <v>12</v>
      </c>
      <c r="F71" s="25">
        <f t="shared" si="12"/>
        <v>17</v>
      </c>
      <c r="H71" s="25">
        <v>7</v>
      </c>
      <c r="I71" s="25">
        <v>23</v>
      </c>
      <c r="J71" s="25">
        <f t="shared" si="13"/>
        <v>30</v>
      </c>
      <c r="L71" s="25">
        <v>7</v>
      </c>
      <c r="M71" s="25">
        <v>23</v>
      </c>
      <c r="N71" s="25">
        <f t="shared" si="14"/>
        <v>30</v>
      </c>
      <c r="P71" s="3">
        <v>7</v>
      </c>
      <c r="Q71" s="3">
        <v>21</v>
      </c>
      <c r="R71" s="3">
        <f t="shared" si="15"/>
        <v>28</v>
      </c>
    </row>
    <row r="72" spans="1:19">
      <c r="B72" s="14">
        <v>1604</v>
      </c>
      <c r="C72" s="2" t="s">
        <v>38</v>
      </c>
      <c r="D72" s="25">
        <v>32</v>
      </c>
      <c r="E72" s="25">
        <v>23</v>
      </c>
      <c r="F72" s="25">
        <f t="shared" si="12"/>
        <v>55</v>
      </c>
      <c r="H72" s="25">
        <v>31</v>
      </c>
      <c r="I72" s="25">
        <v>23</v>
      </c>
      <c r="J72" s="25">
        <f t="shared" si="13"/>
        <v>54</v>
      </c>
      <c r="L72" s="25">
        <v>31</v>
      </c>
      <c r="M72" s="25">
        <v>23</v>
      </c>
      <c r="N72" s="25">
        <f t="shared" si="14"/>
        <v>54</v>
      </c>
      <c r="P72" s="3">
        <v>29</v>
      </c>
      <c r="Q72" s="3">
        <v>20</v>
      </c>
      <c r="R72" s="3">
        <f t="shared" si="15"/>
        <v>49</v>
      </c>
    </row>
    <row r="73" spans="1:19">
      <c r="B73" s="14">
        <v>1605</v>
      </c>
      <c r="C73" s="2" t="s">
        <v>39</v>
      </c>
      <c r="D73" s="25">
        <v>96</v>
      </c>
      <c r="E73" s="25">
        <v>31</v>
      </c>
      <c r="F73" s="25">
        <f t="shared" si="12"/>
        <v>127</v>
      </c>
      <c r="H73" s="25">
        <v>43</v>
      </c>
      <c r="I73" s="25">
        <v>13</v>
      </c>
      <c r="J73" s="25">
        <f t="shared" si="13"/>
        <v>56</v>
      </c>
      <c r="L73" s="25">
        <v>43</v>
      </c>
      <c r="M73" s="25">
        <v>13</v>
      </c>
      <c r="N73" s="25">
        <f t="shared" si="14"/>
        <v>56</v>
      </c>
      <c r="P73" s="3">
        <v>42</v>
      </c>
      <c r="Q73" s="3">
        <v>13</v>
      </c>
      <c r="R73" s="3">
        <f t="shared" si="15"/>
        <v>55</v>
      </c>
    </row>
    <row r="74" spans="1:19">
      <c r="B74" s="14">
        <v>1606</v>
      </c>
      <c r="C74" s="2" t="s">
        <v>40</v>
      </c>
      <c r="D74" s="25">
        <v>18</v>
      </c>
      <c r="E74" s="25">
        <v>7</v>
      </c>
      <c r="F74" s="25">
        <f t="shared" si="12"/>
        <v>25</v>
      </c>
      <c r="H74" s="25">
        <v>34</v>
      </c>
      <c r="I74" s="25">
        <v>6</v>
      </c>
      <c r="J74" s="25">
        <f t="shared" si="13"/>
        <v>40</v>
      </c>
      <c r="L74" s="25">
        <v>34</v>
      </c>
      <c r="M74" s="25">
        <v>6</v>
      </c>
      <c r="N74" s="25">
        <f t="shared" si="14"/>
        <v>40</v>
      </c>
      <c r="P74" s="3">
        <v>32</v>
      </c>
      <c r="Q74" s="3">
        <v>5</v>
      </c>
      <c r="R74" s="3">
        <f t="shared" si="15"/>
        <v>37</v>
      </c>
    </row>
    <row r="75" spans="1:19" ht="13.5" thickBot="1">
      <c r="A75" s="4"/>
      <c r="B75" s="15"/>
      <c r="C75" s="16" t="s">
        <v>41</v>
      </c>
      <c r="D75" s="17">
        <f>SUM(D48:D74)</f>
        <v>877</v>
      </c>
      <c r="E75" s="17">
        <f>SUM(E48:E74)</f>
        <v>568</v>
      </c>
      <c r="F75" s="47">
        <f>SUM(F48:F74)</f>
        <v>1445</v>
      </c>
      <c r="G75" s="16"/>
      <c r="H75" s="17">
        <f>SUM(H48:H74)</f>
        <v>553</v>
      </c>
      <c r="I75" s="17">
        <f>SUM(I48:I74)</f>
        <v>382</v>
      </c>
      <c r="J75" s="17">
        <f>SUM(J48:J74)</f>
        <v>935</v>
      </c>
      <c r="K75" s="16"/>
      <c r="L75" s="17">
        <f>SUM(L48:L74)</f>
        <v>553</v>
      </c>
      <c r="M75" s="17">
        <f>SUM(M48:M74)</f>
        <v>382</v>
      </c>
      <c r="N75" s="17">
        <f>SUM(N48:N74)</f>
        <v>935</v>
      </c>
      <c r="O75" s="16"/>
      <c r="P75" s="17">
        <f>SUM(P48:P74)</f>
        <v>512</v>
      </c>
      <c r="Q75" s="17">
        <f>SUM(Q48:Q74)</f>
        <v>353</v>
      </c>
      <c r="R75" s="17">
        <f>SUM(R48:R74)</f>
        <v>865</v>
      </c>
      <c r="S75" s="4"/>
    </row>
    <row r="78" spans="1:19">
      <c r="A78" s="4"/>
      <c r="B78" s="19"/>
      <c r="C78" s="4" t="s">
        <v>64</v>
      </c>
      <c r="D78" s="21">
        <f>(D19+D31+D43+D75)</f>
        <v>1352</v>
      </c>
      <c r="E78" s="21">
        <f>(E19+E31+E43+E75)</f>
        <v>1528</v>
      </c>
      <c r="F78" s="21">
        <f>(F19+F31+F43+F75)</f>
        <v>2880</v>
      </c>
      <c r="G78" s="22"/>
      <c r="H78" s="21">
        <f>(H19+H31+H43+H75)</f>
        <v>906</v>
      </c>
      <c r="I78" s="21">
        <f>(I19+I31+I43+I75)</f>
        <v>985</v>
      </c>
      <c r="J78" s="21">
        <f>(J19+J31+J43+J75)</f>
        <v>1891</v>
      </c>
      <c r="K78" s="22"/>
      <c r="L78" s="21">
        <f>(L19+L31+L43+L75)</f>
        <v>906</v>
      </c>
      <c r="M78" s="21">
        <f>(M19+M31+M43+M75)</f>
        <v>985</v>
      </c>
      <c r="N78" s="21">
        <f>(N19+N31+N43+N75)</f>
        <v>1891</v>
      </c>
      <c r="O78" s="23"/>
      <c r="P78" s="21">
        <f>(P19+P31+P43+P75)</f>
        <v>853</v>
      </c>
      <c r="Q78" s="21">
        <f>(Q19+Q31+Q43+Q75)</f>
        <v>921</v>
      </c>
      <c r="R78" s="21">
        <f>(R19+R31+R43+R75)</f>
        <v>1774</v>
      </c>
      <c r="S78" s="4"/>
    </row>
    <row r="79" spans="1:19">
      <c r="D79" s="24">
        <f>(D78/F78)</f>
        <v>0.46944444444444444</v>
      </c>
      <c r="E79" s="24">
        <f>(E78/F78)</f>
        <v>0.53055555555555556</v>
      </c>
      <c r="H79" s="24">
        <f>(H78/J78)</f>
        <v>0.479111581173982</v>
      </c>
      <c r="I79" s="24">
        <f>(I78/J78)</f>
        <v>0.520888418826018</v>
      </c>
      <c r="L79" s="24">
        <f>(L78/N78)</f>
        <v>0.479111581173982</v>
      </c>
      <c r="M79" s="24">
        <f>(M78/N78)</f>
        <v>0.520888418826018</v>
      </c>
      <c r="O79" s="4"/>
      <c r="P79" s="24">
        <f>(P78/R78)</f>
        <v>0.48083427282976327</v>
      </c>
      <c r="Q79" s="24">
        <f>(Q78/R78)</f>
        <v>0.51916572717023679</v>
      </c>
    </row>
  </sheetData>
  <mergeCells count="16">
    <mergeCell ref="D5:F5"/>
    <mergeCell ref="D22:F22"/>
    <mergeCell ref="D34:F34"/>
    <mergeCell ref="D46:F46"/>
    <mergeCell ref="H34:J34"/>
    <mergeCell ref="H5:J5"/>
    <mergeCell ref="L34:N34"/>
    <mergeCell ref="P34:R34"/>
    <mergeCell ref="H46:J46"/>
    <mergeCell ref="L46:N46"/>
    <mergeCell ref="P46:R46"/>
    <mergeCell ref="L5:N5"/>
    <mergeCell ref="P5:R5"/>
    <mergeCell ref="H22:J22"/>
    <mergeCell ref="L22:N22"/>
    <mergeCell ref="P22:R22"/>
  </mergeCells>
  <pageMargins left="0.45" right="0.45" top="0.5" bottom="0.5" header="0.375" footer="0.37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workbookViewId="0">
      <selection activeCell="A4" sqref="A4"/>
    </sheetView>
  </sheetViews>
  <sheetFormatPr defaultRowHeight="12.75"/>
  <cols>
    <col min="1" max="1" width="4.7109375" style="2" customWidth="1"/>
    <col min="2" max="2" width="5.7109375" style="14" customWidth="1"/>
    <col min="3" max="3" width="29.85546875" style="2" bestFit="1" customWidth="1"/>
    <col min="4" max="4" width="5.42578125" style="3" bestFit="1" customWidth="1"/>
    <col min="5" max="5" width="5.5703125" style="3" bestFit="1" customWidth="1"/>
    <col min="6" max="6" width="6" style="3" bestFit="1" customWidth="1"/>
    <col min="7" max="7" width="3.7109375" style="2" customWidth="1"/>
    <col min="8" max="8" width="5.42578125" style="3" bestFit="1" customWidth="1"/>
    <col min="9" max="9" width="5.5703125" style="3" bestFit="1" customWidth="1"/>
    <col min="10" max="10" width="6" style="3" bestFit="1" customWidth="1"/>
    <col min="11" max="11" width="3.7109375" style="2" customWidth="1"/>
    <col min="12" max="12" width="5.42578125" style="2" bestFit="1" customWidth="1"/>
    <col min="13" max="13" width="5.5703125" style="2" bestFit="1" customWidth="1"/>
    <col min="14" max="14" width="6" style="2" bestFit="1" customWidth="1"/>
    <col min="15" max="15" width="3.7109375" style="2" customWidth="1"/>
    <col min="16" max="16" width="6.140625" style="3" customWidth="1"/>
    <col min="17" max="17" width="5.5703125" style="3" bestFit="1" customWidth="1"/>
    <col min="18" max="18" width="6" style="3" bestFit="1" customWidth="1"/>
    <col min="19" max="19" width="9.140625" style="2"/>
    <col min="20" max="16384" width="9.140625" style="40"/>
  </cols>
  <sheetData>
    <row r="1" spans="1:19">
      <c r="A1" s="1" t="s">
        <v>83</v>
      </c>
      <c r="B1" s="37"/>
      <c r="C1" s="38"/>
      <c r="D1" s="38"/>
      <c r="E1" s="38"/>
      <c r="F1" s="39"/>
      <c r="G1" s="40"/>
      <c r="H1" s="38"/>
      <c r="I1" s="38"/>
      <c r="J1" s="39"/>
      <c r="K1" s="40"/>
      <c r="O1" s="40"/>
    </row>
    <row r="2" spans="1:19">
      <c r="A2" s="1" t="s">
        <v>86</v>
      </c>
      <c r="B2" s="37"/>
      <c r="C2" s="38"/>
      <c r="D2" s="38"/>
      <c r="E2" s="38"/>
      <c r="F2" s="39"/>
      <c r="G2" s="40"/>
      <c r="H2" s="38"/>
      <c r="I2" s="38"/>
      <c r="J2" s="39"/>
      <c r="K2" s="40"/>
      <c r="L2" s="4"/>
      <c r="M2" s="4"/>
      <c r="N2" s="4"/>
      <c r="O2" s="40"/>
    </row>
    <row r="3" spans="1:19">
      <c r="A3" s="1"/>
      <c r="B3" s="37"/>
      <c r="C3" s="38"/>
      <c r="D3" s="38"/>
      <c r="E3" s="38"/>
      <c r="F3" s="39"/>
      <c r="G3" s="40"/>
      <c r="H3" s="38"/>
      <c r="I3" s="38"/>
      <c r="J3" s="39"/>
      <c r="K3" s="40"/>
      <c r="L3" s="4"/>
      <c r="M3" s="4"/>
      <c r="N3" s="4"/>
      <c r="O3" s="40"/>
    </row>
    <row r="4" spans="1:19" ht="13.5" thickBot="1">
      <c r="A4" s="1"/>
      <c r="B4" s="37"/>
      <c r="C4" s="38"/>
      <c r="D4" s="38"/>
      <c r="E4" s="38"/>
      <c r="F4" s="39"/>
      <c r="G4" s="40"/>
      <c r="H4" s="38"/>
      <c r="I4" s="38"/>
      <c r="J4" s="39"/>
      <c r="K4" s="40"/>
      <c r="L4" s="4"/>
      <c r="M4" s="4"/>
      <c r="N4" s="4"/>
      <c r="O4" s="40"/>
    </row>
    <row r="5" spans="1:19">
      <c r="B5" s="26"/>
      <c r="C5" s="26"/>
      <c r="D5" s="50" t="s">
        <v>81</v>
      </c>
      <c r="E5" s="50"/>
      <c r="F5" s="50"/>
      <c r="G5" s="46"/>
      <c r="H5" s="50" t="s">
        <v>58</v>
      </c>
      <c r="I5" s="50"/>
      <c r="J5" s="50"/>
      <c r="K5" s="26"/>
      <c r="L5" s="50" t="s">
        <v>59</v>
      </c>
      <c r="M5" s="50"/>
      <c r="N5" s="50"/>
      <c r="O5" s="26"/>
      <c r="P5" s="50" t="s">
        <v>60</v>
      </c>
      <c r="Q5" s="50"/>
      <c r="R5" s="50"/>
    </row>
    <row r="6" spans="1:19" ht="13.5" thickBot="1">
      <c r="A6" s="4"/>
      <c r="B6" s="5"/>
      <c r="C6" s="6" t="s">
        <v>0</v>
      </c>
      <c r="D6" s="5" t="s">
        <v>65</v>
      </c>
      <c r="E6" s="5" t="s">
        <v>66</v>
      </c>
      <c r="F6" s="5" t="s">
        <v>1</v>
      </c>
      <c r="G6" s="5"/>
      <c r="H6" s="5" t="s">
        <v>65</v>
      </c>
      <c r="I6" s="5" t="s">
        <v>66</v>
      </c>
      <c r="J6" s="5" t="s">
        <v>1</v>
      </c>
      <c r="K6" s="5"/>
      <c r="L6" s="5" t="s">
        <v>65</v>
      </c>
      <c r="M6" s="5" t="s">
        <v>66</v>
      </c>
      <c r="N6" s="5" t="s">
        <v>1</v>
      </c>
      <c r="O6" s="5"/>
      <c r="P6" s="5" t="s">
        <v>65</v>
      </c>
      <c r="Q6" s="5" t="s">
        <v>66</v>
      </c>
      <c r="R6" s="5" t="s">
        <v>1</v>
      </c>
      <c r="S6" s="4"/>
    </row>
    <row r="7" spans="1:19">
      <c r="B7" s="7">
        <v>102</v>
      </c>
      <c r="C7" s="8" t="s">
        <v>2</v>
      </c>
      <c r="D7" s="25">
        <v>12</v>
      </c>
      <c r="E7" s="25">
        <v>9</v>
      </c>
      <c r="F7" s="25">
        <f>SUM(D7:E7)</f>
        <v>21</v>
      </c>
      <c r="G7" s="8"/>
      <c r="H7" s="25">
        <v>19</v>
      </c>
      <c r="I7" s="25">
        <v>21</v>
      </c>
      <c r="J7" s="25">
        <f>SUM(H7:I7)</f>
        <v>40</v>
      </c>
      <c r="K7" s="8"/>
      <c r="L7" s="25">
        <v>19</v>
      </c>
      <c r="M7" s="25">
        <v>21</v>
      </c>
      <c r="N7" s="25">
        <f>SUM(L7:M7)</f>
        <v>40</v>
      </c>
      <c r="O7" s="8"/>
      <c r="P7" s="8">
        <v>17</v>
      </c>
      <c r="Q7" s="8">
        <v>19</v>
      </c>
      <c r="R7" s="8">
        <f>SUM(P7:Q7)</f>
        <v>36</v>
      </c>
    </row>
    <row r="8" spans="1:19">
      <c r="A8" s="9"/>
      <c r="B8" s="10">
        <v>103</v>
      </c>
      <c r="C8" s="11" t="s">
        <v>3</v>
      </c>
      <c r="D8" s="25">
        <v>19</v>
      </c>
      <c r="E8" s="25">
        <v>15</v>
      </c>
      <c r="F8" s="25">
        <f t="shared" ref="F8:F18" si="0">SUM(D8:E8)</f>
        <v>34</v>
      </c>
      <c r="G8" s="11"/>
      <c r="H8" s="25">
        <v>23</v>
      </c>
      <c r="I8" s="25">
        <v>17</v>
      </c>
      <c r="J8" s="25">
        <f t="shared" ref="J8:J18" si="1">SUM(H8:I8)</f>
        <v>40</v>
      </c>
      <c r="K8" s="11"/>
      <c r="L8" s="25">
        <v>23</v>
      </c>
      <c r="M8" s="25">
        <v>17</v>
      </c>
      <c r="N8" s="25">
        <f t="shared" ref="N8:N18" si="2">SUM(L8:M8)</f>
        <v>40</v>
      </c>
      <c r="O8" s="11"/>
      <c r="P8" s="11">
        <v>22</v>
      </c>
      <c r="Q8" s="11">
        <v>17</v>
      </c>
      <c r="R8" s="11">
        <f t="shared" ref="R8:R18" si="3">SUM(P8:Q8)</f>
        <v>39</v>
      </c>
    </row>
    <row r="9" spans="1:19">
      <c r="A9" s="9"/>
      <c r="B9" s="10">
        <v>104</v>
      </c>
      <c r="C9" s="11" t="s">
        <v>4</v>
      </c>
      <c r="D9" s="25">
        <v>0</v>
      </c>
      <c r="E9" s="25">
        <v>4</v>
      </c>
      <c r="F9" s="25">
        <f t="shared" si="0"/>
        <v>4</v>
      </c>
      <c r="G9" s="11"/>
      <c r="H9" s="25">
        <v>1</v>
      </c>
      <c r="I9" s="25">
        <v>5</v>
      </c>
      <c r="J9" s="25">
        <f t="shared" si="1"/>
        <v>6</v>
      </c>
      <c r="K9" s="11"/>
      <c r="L9" s="25">
        <v>1</v>
      </c>
      <c r="M9" s="25">
        <v>5</v>
      </c>
      <c r="N9" s="25">
        <f t="shared" si="2"/>
        <v>6</v>
      </c>
      <c r="O9" s="11"/>
      <c r="P9" s="11">
        <v>1</v>
      </c>
      <c r="Q9" s="11">
        <v>5</v>
      </c>
      <c r="R9" s="11">
        <f t="shared" si="3"/>
        <v>6</v>
      </c>
    </row>
    <row r="10" spans="1:19">
      <c r="A10" s="9"/>
      <c r="B10" s="10">
        <v>105</v>
      </c>
      <c r="C10" s="11" t="s">
        <v>5</v>
      </c>
      <c r="D10" s="25">
        <v>0</v>
      </c>
      <c r="E10" s="25">
        <v>1</v>
      </c>
      <c r="F10" s="25">
        <f t="shared" si="0"/>
        <v>1</v>
      </c>
      <c r="G10" s="11"/>
      <c r="H10" s="25">
        <v>1</v>
      </c>
      <c r="I10" s="25">
        <v>1</v>
      </c>
      <c r="J10" s="25">
        <f t="shared" si="1"/>
        <v>2</v>
      </c>
      <c r="K10" s="11"/>
      <c r="L10" s="25">
        <v>1</v>
      </c>
      <c r="M10" s="25">
        <v>1</v>
      </c>
      <c r="N10" s="25">
        <f t="shared" si="2"/>
        <v>2</v>
      </c>
      <c r="O10" s="11"/>
      <c r="P10" s="11">
        <v>1</v>
      </c>
      <c r="Q10" s="11">
        <v>1</v>
      </c>
      <c r="R10" s="11">
        <f t="shared" si="3"/>
        <v>2</v>
      </c>
    </row>
    <row r="11" spans="1:19">
      <c r="A11" s="9"/>
      <c r="B11" s="10">
        <v>106</v>
      </c>
      <c r="C11" s="11" t="s">
        <v>6</v>
      </c>
      <c r="D11" s="25">
        <v>4</v>
      </c>
      <c r="E11" s="25">
        <v>1</v>
      </c>
      <c r="F11" s="25">
        <f t="shared" si="0"/>
        <v>5</v>
      </c>
      <c r="G11" s="11"/>
      <c r="H11" s="25">
        <v>6</v>
      </c>
      <c r="I11" s="25">
        <v>1</v>
      </c>
      <c r="J11" s="25">
        <f t="shared" si="1"/>
        <v>7</v>
      </c>
      <c r="K11" s="11"/>
      <c r="L11" s="25">
        <v>6</v>
      </c>
      <c r="M11" s="25">
        <v>1</v>
      </c>
      <c r="N11" s="25">
        <f t="shared" si="2"/>
        <v>7</v>
      </c>
      <c r="O11" s="11"/>
      <c r="P11" s="11">
        <v>6</v>
      </c>
      <c r="Q11" s="11">
        <v>1</v>
      </c>
      <c r="R11" s="11">
        <f t="shared" si="3"/>
        <v>7</v>
      </c>
    </row>
    <row r="12" spans="1:19">
      <c r="A12" s="9"/>
      <c r="B12" s="10">
        <v>107</v>
      </c>
      <c r="C12" s="11" t="s">
        <v>7</v>
      </c>
      <c r="D12" s="25">
        <v>5</v>
      </c>
      <c r="E12" s="25">
        <v>6</v>
      </c>
      <c r="F12" s="25">
        <f t="shared" si="0"/>
        <v>11</v>
      </c>
      <c r="G12" s="11"/>
      <c r="H12" s="25">
        <v>7</v>
      </c>
      <c r="I12" s="25">
        <v>6</v>
      </c>
      <c r="J12" s="25">
        <f t="shared" si="1"/>
        <v>13</v>
      </c>
      <c r="K12" s="11"/>
      <c r="L12" s="25">
        <v>7</v>
      </c>
      <c r="M12" s="25">
        <v>6</v>
      </c>
      <c r="N12" s="25">
        <f t="shared" si="2"/>
        <v>13</v>
      </c>
      <c r="O12" s="11"/>
      <c r="P12" s="11">
        <v>7</v>
      </c>
      <c r="Q12" s="11">
        <v>6</v>
      </c>
      <c r="R12" s="11">
        <f t="shared" si="3"/>
        <v>13</v>
      </c>
    </row>
    <row r="13" spans="1:19">
      <c r="A13" s="9"/>
      <c r="B13" s="10">
        <v>108</v>
      </c>
      <c r="C13" s="11" t="s">
        <v>8</v>
      </c>
      <c r="D13" s="25">
        <v>19</v>
      </c>
      <c r="E13" s="25">
        <v>29</v>
      </c>
      <c r="F13" s="25">
        <f t="shared" si="0"/>
        <v>48</v>
      </c>
      <c r="G13" s="11"/>
      <c r="H13" s="25">
        <v>15</v>
      </c>
      <c r="I13" s="25">
        <v>20</v>
      </c>
      <c r="J13" s="25">
        <f t="shared" si="1"/>
        <v>35</v>
      </c>
      <c r="K13" s="11"/>
      <c r="L13" s="25">
        <v>15</v>
      </c>
      <c r="M13" s="25">
        <v>20</v>
      </c>
      <c r="N13" s="25">
        <f t="shared" si="2"/>
        <v>35</v>
      </c>
      <c r="O13" s="11"/>
      <c r="P13" s="11">
        <v>15</v>
      </c>
      <c r="Q13" s="11">
        <v>20</v>
      </c>
      <c r="R13" s="11">
        <f t="shared" si="3"/>
        <v>35</v>
      </c>
    </row>
    <row r="14" spans="1:19">
      <c r="A14" s="9"/>
      <c r="B14" s="10">
        <v>109</v>
      </c>
      <c r="C14" s="11" t="s">
        <v>9</v>
      </c>
      <c r="D14" s="25">
        <v>7</v>
      </c>
      <c r="E14" s="25">
        <v>6</v>
      </c>
      <c r="F14" s="25">
        <f t="shared" si="0"/>
        <v>13</v>
      </c>
      <c r="G14" s="11"/>
      <c r="H14" s="25">
        <v>8</v>
      </c>
      <c r="I14" s="25">
        <v>11</v>
      </c>
      <c r="J14" s="25">
        <f t="shared" si="1"/>
        <v>19</v>
      </c>
      <c r="K14" s="11"/>
      <c r="L14" s="25">
        <v>8</v>
      </c>
      <c r="M14" s="25">
        <v>11</v>
      </c>
      <c r="N14" s="25">
        <f t="shared" si="2"/>
        <v>19</v>
      </c>
      <c r="O14" s="11"/>
      <c r="P14" s="11">
        <v>8</v>
      </c>
      <c r="Q14" s="11">
        <v>10</v>
      </c>
      <c r="R14" s="11">
        <f t="shared" si="3"/>
        <v>18</v>
      </c>
    </row>
    <row r="15" spans="1:19">
      <c r="A15" s="9"/>
      <c r="B15" s="10">
        <v>110</v>
      </c>
      <c r="C15" s="11" t="s">
        <v>10</v>
      </c>
      <c r="D15" s="25">
        <v>43</v>
      </c>
      <c r="E15" s="25">
        <v>44</v>
      </c>
      <c r="F15" s="25">
        <f t="shared" si="0"/>
        <v>87</v>
      </c>
      <c r="G15" s="11"/>
      <c r="H15" s="25">
        <v>17</v>
      </c>
      <c r="I15" s="25">
        <v>21</v>
      </c>
      <c r="J15" s="25">
        <f t="shared" si="1"/>
        <v>38</v>
      </c>
      <c r="K15" s="11"/>
      <c r="L15" s="25">
        <v>17</v>
      </c>
      <c r="M15" s="25">
        <v>21</v>
      </c>
      <c r="N15" s="25">
        <f t="shared" si="2"/>
        <v>38</v>
      </c>
      <c r="O15" s="11"/>
      <c r="P15" s="11">
        <v>17</v>
      </c>
      <c r="Q15" s="11">
        <v>20</v>
      </c>
      <c r="R15" s="11">
        <f t="shared" si="3"/>
        <v>37</v>
      </c>
    </row>
    <row r="16" spans="1:19">
      <c r="A16" s="9"/>
      <c r="B16" s="10">
        <v>112</v>
      </c>
      <c r="C16" s="11" t="s">
        <v>11</v>
      </c>
      <c r="D16" s="25">
        <v>1</v>
      </c>
      <c r="E16" s="25">
        <v>3</v>
      </c>
      <c r="F16" s="25">
        <f t="shared" si="0"/>
        <v>4</v>
      </c>
      <c r="G16" s="11"/>
      <c r="H16" s="25">
        <v>2</v>
      </c>
      <c r="I16" s="25">
        <v>4</v>
      </c>
      <c r="J16" s="25">
        <f t="shared" si="1"/>
        <v>6</v>
      </c>
      <c r="K16" s="11"/>
      <c r="L16" s="25">
        <v>2</v>
      </c>
      <c r="M16" s="25">
        <v>4</v>
      </c>
      <c r="N16" s="25">
        <f t="shared" si="2"/>
        <v>6</v>
      </c>
      <c r="O16" s="11"/>
      <c r="P16" s="11">
        <v>2</v>
      </c>
      <c r="Q16" s="11">
        <v>4</v>
      </c>
      <c r="R16" s="11">
        <f t="shared" si="3"/>
        <v>6</v>
      </c>
    </row>
    <row r="17" spans="1:19">
      <c r="A17" s="9"/>
      <c r="B17" s="10">
        <v>113</v>
      </c>
      <c r="C17" s="11" t="s">
        <v>12</v>
      </c>
      <c r="D17" s="25">
        <v>2</v>
      </c>
      <c r="E17" s="25">
        <v>0</v>
      </c>
      <c r="F17" s="25">
        <f t="shared" si="0"/>
        <v>2</v>
      </c>
      <c r="G17" s="11"/>
      <c r="H17" s="25">
        <v>6</v>
      </c>
      <c r="I17" s="25">
        <v>1</v>
      </c>
      <c r="J17" s="25">
        <f t="shared" si="1"/>
        <v>7</v>
      </c>
      <c r="K17" s="11"/>
      <c r="L17" s="25">
        <v>6</v>
      </c>
      <c r="M17" s="25">
        <v>1</v>
      </c>
      <c r="N17" s="25">
        <f t="shared" si="2"/>
        <v>7</v>
      </c>
      <c r="O17" s="11"/>
      <c r="P17" s="11">
        <v>5</v>
      </c>
      <c r="Q17" s="11">
        <v>1</v>
      </c>
      <c r="R17" s="11">
        <f t="shared" si="3"/>
        <v>6</v>
      </c>
    </row>
    <row r="18" spans="1:19">
      <c r="A18" s="9"/>
      <c r="B18" s="10">
        <v>114</v>
      </c>
      <c r="C18" s="11" t="s">
        <v>13</v>
      </c>
      <c r="D18" s="25">
        <v>2</v>
      </c>
      <c r="E18" s="25">
        <v>1</v>
      </c>
      <c r="F18" s="25">
        <f t="shared" si="0"/>
        <v>3</v>
      </c>
      <c r="G18" s="11"/>
      <c r="H18" s="25">
        <v>3</v>
      </c>
      <c r="I18" s="25"/>
      <c r="J18" s="25">
        <f t="shared" si="1"/>
        <v>3</v>
      </c>
      <c r="K18" s="11"/>
      <c r="L18" s="25">
        <v>3</v>
      </c>
      <c r="M18" s="25"/>
      <c r="N18" s="25">
        <f t="shared" si="2"/>
        <v>3</v>
      </c>
      <c r="O18" s="11"/>
      <c r="P18" s="11">
        <v>3</v>
      </c>
      <c r="Q18" s="11">
        <v>0</v>
      </c>
      <c r="R18" s="11">
        <f t="shared" si="3"/>
        <v>3</v>
      </c>
    </row>
    <row r="19" spans="1:19" ht="13.5" thickBot="1">
      <c r="A19" s="4"/>
      <c r="B19" s="12"/>
      <c r="C19" s="13" t="s">
        <v>14</v>
      </c>
      <c r="D19" s="13">
        <f>SUM(D7:D18)</f>
        <v>114</v>
      </c>
      <c r="E19" s="13">
        <f>SUM(E7:E18)</f>
        <v>119</v>
      </c>
      <c r="F19" s="13">
        <f>SUM(F7:F18)</f>
        <v>233</v>
      </c>
      <c r="G19" s="13"/>
      <c r="H19" s="13">
        <f>SUM(H7:H18)</f>
        <v>108</v>
      </c>
      <c r="I19" s="13">
        <f>SUM(I7:I18)</f>
        <v>108</v>
      </c>
      <c r="J19" s="13">
        <f>SUM(J7:J18)</f>
        <v>216</v>
      </c>
      <c r="K19" s="13"/>
      <c r="L19" s="13">
        <f>SUM(L7:L18)</f>
        <v>108</v>
      </c>
      <c r="M19" s="13">
        <f>SUM(M7:M18)</f>
        <v>108</v>
      </c>
      <c r="N19" s="13">
        <f>SUM(N7:N18)</f>
        <v>216</v>
      </c>
      <c r="O19" s="13"/>
      <c r="P19" s="13">
        <f>SUM(P7:P18)</f>
        <v>104</v>
      </c>
      <c r="Q19" s="13">
        <f>SUM(Q7:Q18)</f>
        <v>104</v>
      </c>
      <c r="R19" s="13">
        <f>SUM(R7:R18)</f>
        <v>208</v>
      </c>
      <c r="S19" s="4"/>
    </row>
    <row r="20" spans="1:19">
      <c r="D20" s="42"/>
      <c r="E20" s="42"/>
      <c r="F20" s="42"/>
      <c r="G20" s="42"/>
    </row>
    <row r="21" spans="1:19" ht="13.5" thickBot="1"/>
    <row r="22" spans="1:19">
      <c r="B22" s="26"/>
      <c r="C22" s="26"/>
      <c r="D22" s="50" t="s">
        <v>81</v>
      </c>
      <c r="E22" s="50"/>
      <c r="F22" s="50"/>
      <c r="G22" s="46"/>
      <c r="H22" s="50" t="s">
        <v>58</v>
      </c>
      <c r="I22" s="50"/>
      <c r="J22" s="50"/>
      <c r="K22" s="26"/>
      <c r="L22" s="50" t="s">
        <v>59</v>
      </c>
      <c r="M22" s="50"/>
      <c r="N22" s="50"/>
      <c r="O22" s="26"/>
      <c r="P22" s="50" t="s">
        <v>60</v>
      </c>
      <c r="Q22" s="50"/>
      <c r="R22" s="50"/>
    </row>
    <row r="23" spans="1:19" ht="13.5" thickBot="1">
      <c r="A23" s="4"/>
      <c r="B23" s="5"/>
      <c r="C23" s="6" t="s">
        <v>0</v>
      </c>
      <c r="D23" s="5" t="s">
        <v>65</v>
      </c>
      <c r="E23" s="5" t="s">
        <v>66</v>
      </c>
      <c r="F23" s="5" t="s">
        <v>1</v>
      </c>
      <c r="G23" s="5"/>
      <c r="H23" s="5" t="s">
        <v>65</v>
      </c>
      <c r="I23" s="5" t="s">
        <v>66</v>
      </c>
      <c r="J23" s="5" t="s">
        <v>1</v>
      </c>
      <c r="K23" s="5"/>
      <c r="L23" s="5" t="s">
        <v>65</v>
      </c>
      <c r="M23" s="5" t="s">
        <v>66</v>
      </c>
      <c r="N23" s="5" t="s">
        <v>1</v>
      </c>
      <c r="O23" s="5"/>
      <c r="P23" s="5" t="s">
        <v>65</v>
      </c>
      <c r="Q23" s="5" t="s">
        <v>66</v>
      </c>
      <c r="R23" s="5" t="s">
        <v>1</v>
      </c>
    </row>
    <row r="24" spans="1:19">
      <c r="B24" s="14">
        <v>302</v>
      </c>
      <c r="C24" s="2" t="s">
        <v>50</v>
      </c>
      <c r="D24" s="25">
        <v>41</v>
      </c>
      <c r="E24" s="25">
        <v>51</v>
      </c>
      <c r="F24" s="25">
        <f>SUM(D24:E24)</f>
        <v>92</v>
      </c>
      <c r="H24" s="25">
        <v>21</v>
      </c>
      <c r="I24" s="25">
        <v>24</v>
      </c>
      <c r="J24" s="25">
        <f>SUM(H24:I24)</f>
        <v>45</v>
      </c>
      <c r="L24" s="25">
        <v>21</v>
      </c>
      <c r="M24" s="25">
        <v>24</v>
      </c>
      <c r="N24" s="25">
        <f>SUM(L24:M24)</f>
        <v>45</v>
      </c>
      <c r="O24" s="4"/>
      <c r="P24" s="3">
        <v>20</v>
      </c>
      <c r="Q24" s="3">
        <v>24</v>
      </c>
      <c r="R24" s="3">
        <f>SUM(P24:Q24)</f>
        <v>44</v>
      </c>
    </row>
    <row r="25" spans="1:19">
      <c r="B25" s="14">
        <v>304</v>
      </c>
      <c r="C25" s="2" t="s">
        <v>51</v>
      </c>
      <c r="D25" s="25">
        <v>6</v>
      </c>
      <c r="E25" s="25">
        <v>19</v>
      </c>
      <c r="F25" s="25">
        <f t="shared" ref="F25:F30" si="4">SUM(D25:E25)</f>
        <v>25</v>
      </c>
      <c r="H25" s="25">
        <v>3</v>
      </c>
      <c r="I25" s="25">
        <v>8</v>
      </c>
      <c r="J25" s="25">
        <f t="shared" ref="J25:J30" si="5">SUM(H25:I25)</f>
        <v>11</v>
      </c>
      <c r="L25" s="25">
        <v>3</v>
      </c>
      <c r="M25" s="25">
        <v>8</v>
      </c>
      <c r="N25" s="25">
        <f t="shared" ref="N25:N30" si="6">SUM(L25:M25)</f>
        <v>11</v>
      </c>
      <c r="P25" s="3">
        <v>3</v>
      </c>
      <c r="Q25" s="3">
        <v>7</v>
      </c>
      <c r="R25" s="3">
        <f t="shared" ref="R25:R30" si="7">SUM(P25:Q25)</f>
        <v>10</v>
      </c>
    </row>
    <row r="26" spans="1:19">
      <c r="B26" s="14">
        <v>308</v>
      </c>
      <c r="C26" s="2" t="s">
        <v>52</v>
      </c>
      <c r="D26" s="25">
        <v>10</v>
      </c>
      <c r="E26" s="27">
        <v>12</v>
      </c>
      <c r="F26" s="25">
        <f t="shared" si="4"/>
        <v>22</v>
      </c>
      <c r="H26" s="25">
        <v>10</v>
      </c>
      <c r="I26" s="25">
        <v>11</v>
      </c>
      <c r="J26" s="25">
        <f t="shared" si="5"/>
        <v>21</v>
      </c>
      <c r="L26" s="25">
        <v>10</v>
      </c>
      <c r="M26" s="25">
        <v>11</v>
      </c>
      <c r="N26" s="25">
        <f t="shared" si="6"/>
        <v>21</v>
      </c>
      <c r="P26" s="3">
        <v>10</v>
      </c>
      <c r="Q26" s="3">
        <v>11</v>
      </c>
      <c r="R26" s="3">
        <f t="shared" si="7"/>
        <v>21</v>
      </c>
    </row>
    <row r="27" spans="1:19">
      <c r="B27" s="14">
        <v>309</v>
      </c>
      <c r="C27" s="2" t="s">
        <v>53</v>
      </c>
      <c r="D27" s="25">
        <v>12</v>
      </c>
      <c r="E27" s="25">
        <v>13</v>
      </c>
      <c r="F27" s="25">
        <f t="shared" si="4"/>
        <v>25</v>
      </c>
      <c r="H27" s="25">
        <v>6</v>
      </c>
      <c r="I27" s="25">
        <v>16</v>
      </c>
      <c r="J27" s="25">
        <f t="shared" si="5"/>
        <v>22</v>
      </c>
      <c r="L27" s="25">
        <v>6</v>
      </c>
      <c r="M27" s="25">
        <v>16</v>
      </c>
      <c r="N27" s="25">
        <f t="shared" si="6"/>
        <v>22</v>
      </c>
      <c r="P27" s="3">
        <v>6</v>
      </c>
      <c r="Q27" s="3">
        <v>14</v>
      </c>
      <c r="R27" s="3">
        <f t="shared" si="7"/>
        <v>20</v>
      </c>
    </row>
    <row r="28" spans="1:19">
      <c r="B28" s="14">
        <v>311</v>
      </c>
      <c r="C28" s="2" t="s">
        <v>54</v>
      </c>
      <c r="D28" s="25">
        <v>9</v>
      </c>
      <c r="E28" s="25">
        <v>34</v>
      </c>
      <c r="F28" s="25">
        <f t="shared" si="4"/>
        <v>43</v>
      </c>
      <c r="H28" s="25">
        <v>6</v>
      </c>
      <c r="I28" s="25">
        <v>13</v>
      </c>
      <c r="J28" s="25">
        <f t="shared" si="5"/>
        <v>19</v>
      </c>
      <c r="L28" s="25">
        <v>6</v>
      </c>
      <c r="M28" s="25">
        <v>13</v>
      </c>
      <c r="N28" s="25">
        <f t="shared" si="6"/>
        <v>19</v>
      </c>
      <c r="P28" s="3">
        <v>6</v>
      </c>
      <c r="Q28" s="3">
        <v>9</v>
      </c>
      <c r="R28" s="3">
        <f t="shared" si="7"/>
        <v>15</v>
      </c>
    </row>
    <row r="29" spans="1:19">
      <c r="B29" s="14">
        <v>313</v>
      </c>
      <c r="C29" s="2" t="s">
        <v>55</v>
      </c>
      <c r="D29" s="25">
        <v>4</v>
      </c>
      <c r="E29" s="25">
        <v>4</v>
      </c>
      <c r="F29" s="25">
        <f t="shared" si="4"/>
        <v>8</v>
      </c>
      <c r="H29" s="25">
        <v>10</v>
      </c>
      <c r="I29" s="25">
        <v>5</v>
      </c>
      <c r="J29" s="25">
        <f t="shared" si="5"/>
        <v>15</v>
      </c>
      <c r="L29" s="25">
        <v>10</v>
      </c>
      <c r="M29" s="25">
        <v>5</v>
      </c>
      <c r="N29" s="25">
        <f t="shared" si="6"/>
        <v>15</v>
      </c>
      <c r="P29" s="3">
        <v>10</v>
      </c>
      <c r="Q29" s="3">
        <v>4</v>
      </c>
      <c r="R29" s="3">
        <f t="shared" si="7"/>
        <v>14</v>
      </c>
    </row>
    <row r="30" spans="1:19">
      <c r="B30" s="14">
        <v>319</v>
      </c>
      <c r="C30" s="2" t="s">
        <v>56</v>
      </c>
      <c r="D30" s="25">
        <v>20</v>
      </c>
      <c r="E30" s="25">
        <v>10</v>
      </c>
      <c r="F30" s="25">
        <f t="shared" si="4"/>
        <v>30</v>
      </c>
      <c r="H30" s="25">
        <v>13</v>
      </c>
      <c r="I30" s="25">
        <v>9</v>
      </c>
      <c r="J30" s="25">
        <f t="shared" si="5"/>
        <v>22</v>
      </c>
      <c r="L30" s="25">
        <v>13</v>
      </c>
      <c r="M30" s="25">
        <v>9</v>
      </c>
      <c r="N30" s="25">
        <f t="shared" si="6"/>
        <v>22</v>
      </c>
      <c r="P30" s="3">
        <v>12</v>
      </c>
      <c r="Q30" s="3">
        <v>9</v>
      </c>
      <c r="R30" s="3">
        <f t="shared" si="7"/>
        <v>21</v>
      </c>
    </row>
    <row r="31" spans="1:19" ht="13.5" thickBot="1">
      <c r="A31" s="4"/>
      <c r="B31" s="15"/>
      <c r="C31" s="16" t="s">
        <v>57</v>
      </c>
      <c r="D31" s="17">
        <f>SUM(D24:D30)</f>
        <v>102</v>
      </c>
      <c r="E31" s="17">
        <f>SUM(E24:E30)</f>
        <v>143</v>
      </c>
      <c r="F31" s="17">
        <f>SUM(F24:F30)</f>
        <v>245</v>
      </c>
      <c r="G31" s="16"/>
      <c r="H31" s="17">
        <f>SUM(H24:H30)</f>
        <v>69</v>
      </c>
      <c r="I31" s="17">
        <f>SUM(I24:I30)</f>
        <v>86</v>
      </c>
      <c r="J31" s="17">
        <f>SUM(J24:J30)</f>
        <v>155</v>
      </c>
      <c r="K31" s="16"/>
      <c r="L31" s="17">
        <f>SUM(L24:L30)</f>
        <v>69</v>
      </c>
      <c r="M31" s="17">
        <f>SUM(M24:M30)</f>
        <v>86</v>
      </c>
      <c r="N31" s="17">
        <f>SUM(N24:N30)</f>
        <v>155</v>
      </c>
      <c r="O31" s="18"/>
      <c r="P31" s="17">
        <f>SUM(P24:P30)</f>
        <v>67</v>
      </c>
      <c r="Q31" s="17">
        <f>SUM(Q24:Q30)</f>
        <v>78</v>
      </c>
      <c r="R31" s="17">
        <f>SUM(R24:R30)</f>
        <v>145</v>
      </c>
      <c r="S31" s="4"/>
    </row>
    <row r="32" spans="1:19">
      <c r="A32" s="4"/>
      <c r="B32" s="19"/>
      <c r="C32" s="4"/>
      <c r="D32" s="45"/>
      <c r="E32" s="45"/>
      <c r="F32" s="45"/>
      <c r="G32" s="44"/>
      <c r="H32" s="20"/>
      <c r="I32" s="20"/>
      <c r="J32" s="20"/>
      <c r="K32" s="4"/>
      <c r="L32" s="4"/>
      <c r="M32" s="4"/>
      <c r="N32" s="4"/>
      <c r="P32" s="20"/>
      <c r="Q32" s="20"/>
      <c r="R32" s="20"/>
      <c r="S32" s="4"/>
    </row>
    <row r="33" spans="1:19" ht="13.5" thickBot="1">
      <c r="A33" s="4"/>
      <c r="B33" s="19"/>
      <c r="C33" s="4"/>
      <c r="D33" s="20"/>
      <c r="E33" s="20"/>
      <c r="F33" s="20"/>
      <c r="G33" s="4"/>
      <c r="H33" s="20"/>
      <c r="I33" s="20"/>
      <c r="J33" s="20"/>
      <c r="K33" s="4"/>
      <c r="L33" s="4"/>
      <c r="M33" s="4"/>
      <c r="N33" s="4"/>
      <c r="P33" s="20"/>
      <c r="Q33" s="20"/>
      <c r="R33" s="20"/>
      <c r="S33" s="4"/>
    </row>
    <row r="34" spans="1:19">
      <c r="B34" s="26"/>
      <c r="C34" s="26"/>
      <c r="D34" s="50" t="s">
        <v>81</v>
      </c>
      <c r="E34" s="50"/>
      <c r="F34" s="50"/>
      <c r="G34" s="46"/>
      <c r="H34" s="50" t="s">
        <v>58</v>
      </c>
      <c r="I34" s="50"/>
      <c r="J34" s="50"/>
      <c r="K34" s="26"/>
      <c r="L34" s="50" t="s">
        <v>59</v>
      </c>
      <c r="M34" s="50"/>
      <c r="N34" s="50"/>
      <c r="O34" s="26"/>
      <c r="P34" s="50" t="s">
        <v>60</v>
      </c>
      <c r="Q34" s="50"/>
      <c r="R34" s="50"/>
    </row>
    <row r="35" spans="1:19" ht="13.5" thickBot="1">
      <c r="A35" s="4"/>
      <c r="B35" s="5"/>
      <c r="C35" s="6" t="s">
        <v>0</v>
      </c>
      <c r="D35" s="5" t="s">
        <v>65</v>
      </c>
      <c r="E35" s="5" t="s">
        <v>66</v>
      </c>
      <c r="F35" s="5" t="s">
        <v>1</v>
      </c>
      <c r="G35" s="5"/>
      <c r="H35" s="5" t="s">
        <v>65</v>
      </c>
      <c r="I35" s="5" t="s">
        <v>66</v>
      </c>
      <c r="J35" s="5" t="s">
        <v>1</v>
      </c>
      <c r="K35" s="5"/>
      <c r="L35" s="5" t="s">
        <v>65</v>
      </c>
      <c r="M35" s="5" t="s">
        <v>66</v>
      </c>
      <c r="N35" s="5" t="s">
        <v>1</v>
      </c>
      <c r="O35" s="5"/>
      <c r="P35" s="5" t="s">
        <v>65</v>
      </c>
      <c r="Q35" s="5" t="s">
        <v>66</v>
      </c>
      <c r="R35" s="5" t="s">
        <v>1</v>
      </c>
      <c r="S35" s="4"/>
    </row>
    <row r="36" spans="1:19">
      <c r="B36" s="14">
        <v>501</v>
      </c>
      <c r="C36" s="2" t="s">
        <v>42</v>
      </c>
      <c r="D36" s="25">
        <v>72</v>
      </c>
      <c r="E36" s="25">
        <v>72</v>
      </c>
      <c r="F36" s="25">
        <f>SUM(D36:E36)</f>
        <v>144</v>
      </c>
      <c r="H36" s="25">
        <v>37</v>
      </c>
      <c r="I36" s="25">
        <v>56</v>
      </c>
      <c r="J36" s="25">
        <f>SUM(H36:I36)</f>
        <v>93</v>
      </c>
      <c r="L36" s="25">
        <v>37</v>
      </c>
      <c r="M36" s="25">
        <v>56</v>
      </c>
      <c r="N36" s="25">
        <f>SUM(L36:M36)</f>
        <v>93</v>
      </c>
      <c r="P36" s="3">
        <v>36</v>
      </c>
      <c r="Q36" s="3">
        <v>52</v>
      </c>
      <c r="R36" s="3">
        <f>SUM(P36:Q36)</f>
        <v>88</v>
      </c>
    </row>
    <row r="37" spans="1:19">
      <c r="B37" s="14">
        <v>502</v>
      </c>
      <c r="C37" s="2" t="s">
        <v>43</v>
      </c>
      <c r="D37" s="25">
        <v>92</v>
      </c>
      <c r="E37" s="25">
        <v>76</v>
      </c>
      <c r="F37" s="25">
        <f t="shared" ref="F37:F42" si="8">SUM(D37:E37)</f>
        <v>168</v>
      </c>
      <c r="H37" s="25">
        <v>54</v>
      </c>
      <c r="I37" s="25">
        <v>38</v>
      </c>
      <c r="J37" s="25">
        <f t="shared" ref="J37:J42" si="9">SUM(H37:I37)</f>
        <v>92</v>
      </c>
      <c r="L37" s="25">
        <v>54</v>
      </c>
      <c r="M37" s="25">
        <v>38</v>
      </c>
      <c r="N37" s="25">
        <f t="shared" ref="N37:N42" si="10">SUM(L37:M37)</f>
        <v>92</v>
      </c>
      <c r="P37" s="3">
        <v>53</v>
      </c>
      <c r="Q37" s="3">
        <v>38</v>
      </c>
      <c r="R37" s="3">
        <f t="shared" ref="R37:R42" si="11">SUM(P37:Q37)</f>
        <v>91</v>
      </c>
    </row>
    <row r="38" spans="1:19">
      <c r="B38" s="14">
        <v>503</v>
      </c>
      <c r="C38" s="2" t="s">
        <v>44</v>
      </c>
      <c r="D38" s="25">
        <v>47</v>
      </c>
      <c r="E38" s="25">
        <v>46</v>
      </c>
      <c r="F38" s="25">
        <f t="shared" si="8"/>
        <v>93</v>
      </c>
      <c r="H38" s="48">
        <v>36</v>
      </c>
      <c r="I38" s="48">
        <v>45</v>
      </c>
      <c r="J38" s="25">
        <f t="shared" si="9"/>
        <v>81</v>
      </c>
      <c r="L38" s="48">
        <v>36</v>
      </c>
      <c r="M38" s="48">
        <v>45</v>
      </c>
      <c r="N38" s="25">
        <f t="shared" si="10"/>
        <v>81</v>
      </c>
      <c r="P38" s="3">
        <v>35</v>
      </c>
      <c r="Q38" s="3">
        <v>41</v>
      </c>
      <c r="R38" s="3">
        <f t="shared" si="11"/>
        <v>76</v>
      </c>
    </row>
    <row r="39" spans="1:19">
      <c r="B39" s="14">
        <v>504</v>
      </c>
      <c r="C39" s="2" t="s">
        <v>45</v>
      </c>
      <c r="D39" s="25">
        <v>105</v>
      </c>
      <c r="E39" s="25">
        <v>140</v>
      </c>
      <c r="F39" s="25">
        <f t="shared" si="8"/>
        <v>245</v>
      </c>
      <c r="H39" s="25">
        <v>37</v>
      </c>
      <c r="I39" s="25">
        <v>64</v>
      </c>
      <c r="J39" s="25">
        <f t="shared" si="9"/>
        <v>101</v>
      </c>
      <c r="L39" s="25">
        <v>37</v>
      </c>
      <c r="M39" s="25">
        <v>64</v>
      </c>
      <c r="N39" s="25">
        <f t="shared" si="10"/>
        <v>101</v>
      </c>
      <c r="P39" s="3">
        <v>35</v>
      </c>
      <c r="Q39" s="3">
        <v>60</v>
      </c>
      <c r="R39" s="3">
        <f t="shared" si="11"/>
        <v>95</v>
      </c>
    </row>
    <row r="40" spans="1:19">
      <c r="B40" s="14">
        <v>505</v>
      </c>
      <c r="C40" s="2" t="s">
        <v>46</v>
      </c>
      <c r="D40" s="25">
        <v>54</v>
      </c>
      <c r="E40" s="25">
        <v>48</v>
      </c>
      <c r="F40" s="25">
        <f t="shared" si="8"/>
        <v>102</v>
      </c>
      <c r="H40" s="25">
        <v>41</v>
      </c>
      <c r="I40" s="25">
        <v>34</v>
      </c>
      <c r="J40" s="25">
        <f t="shared" si="9"/>
        <v>75</v>
      </c>
      <c r="L40" s="25">
        <v>41</v>
      </c>
      <c r="M40" s="25">
        <v>34</v>
      </c>
      <c r="N40" s="25">
        <f t="shared" si="10"/>
        <v>75</v>
      </c>
      <c r="P40" s="3">
        <v>40</v>
      </c>
      <c r="Q40" s="3">
        <v>33</v>
      </c>
      <c r="R40" s="3">
        <f t="shared" si="11"/>
        <v>73</v>
      </c>
    </row>
    <row r="41" spans="1:19">
      <c r="B41" s="14">
        <v>506</v>
      </c>
      <c r="C41" s="2" t="s">
        <v>47</v>
      </c>
      <c r="D41" s="25">
        <v>11</v>
      </c>
      <c r="E41" s="25">
        <v>10</v>
      </c>
      <c r="F41" s="25">
        <f t="shared" si="8"/>
        <v>21</v>
      </c>
      <c r="H41" s="25">
        <v>36</v>
      </c>
      <c r="I41" s="25">
        <v>23</v>
      </c>
      <c r="J41" s="25">
        <f t="shared" si="9"/>
        <v>59</v>
      </c>
      <c r="L41" s="25">
        <v>36</v>
      </c>
      <c r="M41" s="25">
        <v>23</v>
      </c>
      <c r="N41" s="25">
        <f t="shared" si="10"/>
        <v>59</v>
      </c>
      <c r="P41" s="3">
        <v>34</v>
      </c>
      <c r="Q41" s="3">
        <v>20</v>
      </c>
      <c r="R41" s="3">
        <f t="shared" si="11"/>
        <v>54</v>
      </c>
    </row>
    <row r="42" spans="1:19">
      <c r="B42" s="14">
        <v>507</v>
      </c>
      <c r="C42" s="2" t="s">
        <v>48</v>
      </c>
      <c r="D42" s="25">
        <v>103</v>
      </c>
      <c r="E42" s="25">
        <v>81</v>
      </c>
      <c r="F42" s="25">
        <f t="shared" si="8"/>
        <v>184</v>
      </c>
      <c r="H42" s="25">
        <v>49</v>
      </c>
      <c r="I42" s="25">
        <v>35</v>
      </c>
      <c r="J42" s="25">
        <f t="shared" si="9"/>
        <v>84</v>
      </c>
      <c r="L42" s="25">
        <v>49</v>
      </c>
      <c r="M42" s="25">
        <v>35</v>
      </c>
      <c r="N42" s="25">
        <f t="shared" si="10"/>
        <v>84</v>
      </c>
      <c r="O42" s="4"/>
      <c r="P42" s="3">
        <v>48</v>
      </c>
      <c r="Q42" s="3">
        <v>31</v>
      </c>
      <c r="R42" s="3">
        <f t="shared" si="11"/>
        <v>79</v>
      </c>
    </row>
    <row r="43" spans="1:19" ht="13.5" thickBot="1">
      <c r="A43" s="4"/>
      <c r="B43" s="15"/>
      <c r="C43" s="16" t="s">
        <v>49</v>
      </c>
      <c r="D43" s="17">
        <f>SUM(D36:D42)</f>
        <v>484</v>
      </c>
      <c r="E43" s="17">
        <f>SUM(E36:E42)</f>
        <v>473</v>
      </c>
      <c r="F43" s="47">
        <f>SUM(F36:F42)</f>
        <v>957</v>
      </c>
      <c r="G43" s="16"/>
      <c r="H43" s="49">
        <f>SUM(H36:H42)</f>
        <v>290</v>
      </c>
      <c r="I43" s="49">
        <f>SUM(I36:I42)</f>
        <v>295</v>
      </c>
      <c r="J43" s="17">
        <f>SUM(J36:J42)</f>
        <v>585</v>
      </c>
      <c r="K43" s="16"/>
      <c r="L43" s="49">
        <f>SUM(L36:L42)</f>
        <v>290</v>
      </c>
      <c r="M43" s="49">
        <f>SUM(M36:M42)</f>
        <v>295</v>
      </c>
      <c r="N43" s="17">
        <f>SUM(N36:N42)</f>
        <v>585</v>
      </c>
      <c r="O43" s="18"/>
      <c r="P43" s="17">
        <f>SUM(P36:P42)</f>
        <v>281</v>
      </c>
      <c r="Q43" s="17">
        <f>SUM(Q36:Q42)</f>
        <v>275</v>
      </c>
      <c r="R43" s="17">
        <f>SUM(R36:R42)</f>
        <v>556</v>
      </c>
      <c r="S43" s="4"/>
    </row>
    <row r="45" spans="1:19" ht="13.5" thickBot="1"/>
    <row r="46" spans="1:19">
      <c r="B46" s="26"/>
      <c r="C46" s="26"/>
      <c r="D46" s="50" t="s">
        <v>81</v>
      </c>
      <c r="E46" s="50"/>
      <c r="F46" s="50"/>
      <c r="G46" s="46"/>
      <c r="H46" s="50" t="s">
        <v>58</v>
      </c>
      <c r="I46" s="50"/>
      <c r="J46" s="50"/>
      <c r="K46" s="26"/>
      <c r="L46" s="50" t="s">
        <v>59</v>
      </c>
      <c r="M46" s="50"/>
      <c r="N46" s="50"/>
      <c r="O46" s="26"/>
      <c r="P46" s="50" t="s">
        <v>60</v>
      </c>
      <c r="Q46" s="50"/>
      <c r="R46" s="50"/>
    </row>
    <row r="47" spans="1:19" ht="13.5" thickBot="1">
      <c r="A47" s="4"/>
      <c r="B47" s="5"/>
      <c r="C47" s="6" t="s">
        <v>0</v>
      </c>
      <c r="D47" s="5" t="s">
        <v>65</v>
      </c>
      <c r="E47" s="5" t="s">
        <v>66</v>
      </c>
      <c r="F47" s="5" t="s">
        <v>1</v>
      </c>
      <c r="G47" s="5"/>
      <c r="H47" s="5" t="s">
        <v>65</v>
      </c>
      <c r="I47" s="5" t="s">
        <v>66</v>
      </c>
      <c r="J47" s="5" t="s">
        <v>1</v>
      </c>
      <c r="K47" s="5"/>
      <c r="L47" s="5" t="s">
        <v>65</v>
      </c>
      <c r="M47" s="5" t="s">
        <v>66</v>
      </c>
      <c r="N47" s="5" t="s">
        <v>1</v>
      </c>
      <c r="O47" s="5"/>
      <c r="P47" s="5" t="s">
        <v>65</v>
      </c>
      <c r="Q47" s="5" t="s">
        <v>66</v>
      </c>
      <c r="R47" s="5" t="s">
        <v>1</v>
      </c>
    </row>
    <row r="48" spans="1:19">
      <c r="B48" s="14">
        <v>703</v>
      </c>
      <c r="C48" s="2" t="s">
        <v>15</v>
      </c>
      <c r="D48" s="25">
        <v>69</v>
      </c>
      <c r="E48" s="25">
        <v>30</v>
      </c>
      <c r="F48" s="25">
        <f>SUM(D48:E48)</f>
        <v>99</v>
      </c>
      <c r="H48" s="25">
        <v>46</v>
      </c>
      <c r="I48" s="25">
        <v>12</v>
      </c>
      <c r="J48" s="25">
        <v>58</v>
      </c>
      <c r="L48" s="25">
        <v>46</v>
      </c>
      <c r="M48" s="25">
        <v>12</v>
      </c>
      <c r="N48" s="25">
        <v>58</v>
      </c>
      <c r="P48" s="3">
        <v>41</v>
      </c>
      <c r="Q48" s="3">
        <v>10</v>
      </c>
      <c r="R48" s="3">
        <f>SUM(P48:Q48)</f>
        <v>51</v>
      </c>
    </row>
    <row r="49" spans="2:18">
      <c r="B49" s="14">
        <v>901</v>
      </c>
      <c r="C49" s="2" t="s">
        <v>16</v>
      </c>
      <c r="D49" s="25">
        <v>3</v>
      </c>
      <c r="E49" s="25">
        <v>6</v>
      </c>
      <c r="F49" s="25">
        <f t="shared" ref="F49:F74" si="12">SUM(D49:E49)</f>
        <v>9</v>
      </c>
      <c r="H49" s="48">
        <v>2</v>
      </c>
      <c r="I49" s="48">
        <v>6</v>
      </c>
      <c r="J49" s="25">
        <v>8</v>
      </c>
      <c r="L49" s="25">
        <v>2</v>
      </c>
      <c r="M49" s="25">
        <v>6</v>
      </c>
      <c r="N49" s="25">
        <v>8</v>
      </c>
      <c r="P49" s="3">
        <v>2</v>
      </c>
      <c r="Q49" s="3">
        <v>6</v>
      </c>
      <c r="R49" s="3">
        <f t="shared" ref="R49:R74" si="13">SUM(P49:Q49)</f>
        <v>8</v>
      </c>
    </row>
    <row r="50" spans="2:18">
      <c r="B50" s="14">
        <v>904</v>
      </c>
      <c r="C50" s="2" t="s">
        <v>17</v>
      </c>
      <c r="D50" s="25">
        <v>22</v>
      </c>
      <c r="E50" s="25">
        <v>20</v>
      </c>
      <c r="F50" s="25">
        <f t="shared" si="12"/>
        <v>42</v>
      </c>
      <c r="H50" s="25">
        <v>23</v>
      </c>
      <c r="I50" s="25">
        <v>11</v>
      </c>
      <c r="J50" s="25">
        <v>34</v>
      </c>
      <c r="L50" s="25">
        <v>23</v>
      </c>
      <c r="M50" s="25">
        <v>11</v>
      </c>
      <c r="N50" s="25">
        <v>34</v>
      </c>
      <c r="P50" s="3">
        <v>21</v>
      </c>
      <c r="Q50" s="3">
        <v>10</v>
      </c>
      <c r="R50" s="3">
        <f t="shared" si="13"/>
        <v>31</v>
      </c>
    </row>
    <row r="51" spans="2:18">
      <c r="B51" s="14">
        <v>905</v>
      </c>
      <c r="C51" s="2" t="s">
        <v>18</v>
      </c>
      <c r="D51" s="25">
        <v>2</v>
      </c>
      <c r="E51" s="25">
        <v>0</v>
      </c>
      <c r="F51" s="25">
        <f t="shared" si="12"/>
        <v>2</v>
      </c>
      <c r="H51" s="25">
        <v>4</v>
      </c>
      <c r="I51" s="25">
        <v>4</v>
      </c>
      <c r="J51" s="25">
        <v>8</v>
      </c>
      <c r="L51" s="25">
        <v>4</v>
      </c>
      <c r="M51" s="25">
        <v>4</v>
      </c>
      <c r="N51" s="25">
        <v>8</v>
      </c>
      <c r="P51" s="3">
        <v>4</v>
      </c>
      <c r="Q51" s="3">
        <v>3</v>
      </c>
      <c r="R51" s="3">
        <f t="shared" si="13"/>
        <v>7</v>
      </c>
    </row>
    <row r="52" spans="2:18">
      <c r="B52" s="14">
        <v>906</v>
      </c>
      <c r="C52" s="2" t="s">
        <v>19</v>
      </c>
      <c r="D52" s="25">
        <v>4</v>
      </c>
      <c r="E52" s="25">
        <v>7</v>
      </c>
      <c r="F52" s="25">
        <f t="shared" si="12"/>
        <v>11</v>
      </c>
      <c r="H52" s="25">
        <v>4</v>
      </c>
      <c r="I52" s="25">
        <v>9</v>
      </c>
      <c r="J52" s="25">
        <v>13</v>
      </c>
      <c r="L52" s="25">
        <v>4</v>
      </c>
      <c r="M52" s="25">
        <v>9</v>
      </c>
      <c r="N52" s="25">
        <v>13</v>
      </c>
      <c r="P52" s="3">
        <v>4</v>
      </c>
      <c r="Q52" s="3">
        <v>8</v>
      </c>
      <c r="R52" s="3">
        <f t="shared" si="13"/>
        <v>12</v>
      </c>
    </row>
    <row r="53" spans="2:18">
      <c r="B53" s="14">
        <v>907</v>
      </c>
      <c r="C53" s="2" t="s">
        <v>20</v>
      </c>
      <c r="D53" s="25">
        <v>11</v>
      </c>
      <c r="E53" s="25">
        <v>10</v>
      </c>
      <c r="F53" s="25">
        <f t="shared" si="12"/>
        <v>21</v>
      </c>
      <c r="H53" s="25">
        <v>15</v>
      </c>
      <c r="I53" s="25">
        <v>11</v>
      </c>
      <c r="J53" s="25">
        <v>26</v>
      </c>
      <c r="L53" s="25">
        <v>15</v>
      </c>
      <c r="M53" s="25">
        <v>11</v>
      </c>
      <c r="N53" s="25">
        <v>26</v>
      </c>
      <c r="P53" s="3">
        <v>14</v>
      </c>
      <c r="Q53" s="3">
        <v>11</v>
      </c>
      <c r="R53" s="3">
        <f t="shared" si="13"/>
        <v>25</v>
      </c>
    </row>
    <row r="54" spans="2:18">
      <c r="B54" s="14">
        <v>908</v>
      </c>
      <c r="C54" s="2" t="s">
        <v>21</v>
      </c>
      <c r="D54" s="25">
        <v>0</v>
      </c>
      <c r="E54" s="25">
        <v>2</v>
      </c>
      <c r="F54" s="25">
        <f t="shared" si="12"/>
        <v>2</v>
      </c>
      <c r="H54" s="25">
        <v>1</v>
      </c>
      <c r="I54" s="25">
        <v>3</v>
      </c>
      <c r="J54" s="25">
        <v>4</v>
      </c>
      <c r="L54" s="25">
        <v>1</v>
      </c>
      <c r="M54" s="25">
        <v>3</v>
      </c>
      <c r="N54" s="25">
        <v>4</v>
      </c>
      <c r="P54" s="3">
        <v>1</v>
      </c>
      <c r="Q54" s="3">
        <v>3</v>
      </c>
      <c r="R54" s="3">
        <f t="shared" si="13"/>
        <v>4</v>
      </c>
    </row>
    <row r="55" spans="2:18">
      <c r="B55" s="14">
        <v>909</v>
      </c>
      <c r="C55" s="2" t="s">
        <v>22</v>
      </c>
      <c r="D55" s="25">
        <v>1</v>
      </c>
      <c r="E55" s="25">
        <v>4</v>
      </c>
      <c r="F55" s="25">
        <f t="shared" si="12"/>
        <v>5</v>
      </c>
      <c r="H55" s="25">
        <v>3</v>
      </c>
      <c r="I55" s="25">
        <v>4</v>
      </c>
      <c r="J55" s="25">
        <v>7</v>
      </c>
      <c r="L55" s="25">
        <v>3</v>
      </c>
      <c r="M55" s="25">
        <v>4</v>
      </c>
      <c r="N55" s="25">
        <v>7</v>
      </c>
      <c r="P55" s="3">
        <v>3</v>
      </c>
      <c r="Q55" s="3">
        <v>3</v>
      </c>
      <c r="R55" s="3">
        <f t="shared" si="13"/>
        <v>6</v>
      </c>
    </row>
    <row r="56" spans="2:18">
      <c r="B56" s="14">
        <v>912</v>
      </c>
      <c r="C56" s="2" t="s">
        <v>23</v>
      </c>
      <c r="D56" s="25">
        <v>2</v>
      </c>
      <c r="E56" s="25">
        <v>6</v>
      </c>
      <c r="F56" s="25">
        <f t="shared" si="12"/>
        <v>8</v>
      </c>
      <c r="H56" s="25">
        <v>4</v>
      </c>
      <c r="I56" s="25">
        <v>6</v>
      </c>
      <c r="J56" s="25">
        <v>10</v>
      </c>
      <c r="L56" s="25">
        <v>4</v>
      </c>
      <c r="M56" s="25">
        <v>6</v>
      </c>
      <c r="N56" s="25">
        <v>10</v>
      </c>
      <c r="P56" s="3">
        <v>4</v>
      </c>
      <c r="Q56" s="3">
        <v>5</v>
      </c>
      <c r="R56" s="3">
        <f t="shared" si="13"/>
        <v>9</v>
      </c>
    </row>
    <row r="57" spans="2:18">
      <c r="B57" s="14">
        <v>1202</v>
      </c>
      <c r="C57" s="2" t="s">
        <v>24</v>
      </c>
      <c r="D57" s="25">
        <v>178</v>
      </c>
      <c r="E57" s="25">
        <v>232</v>
      </c>
      <c r="F57" s="25">
        <f t="shared" si="12"/>
        <v>410</v>
      </c>
      <c r="H57" s="25">
        <v>45</v>
      </c>
      <c r="I57" s="25">
        <v>82</v>
      </c>
      <c r="J57" s="25">
        <v>127</v>
      </c>
      <c r="L57" s="25">
        <v>45</v>
      </c>
      <c r="M57" s="25">
        <v>82</v>
      </c>
      <c r="N57" s="25">
        <v>127</v>
      </c>
      <c r="P57" s="3">
        <v>42</v>
      </c>
      <c r="Q57" s="3">
        <v>77</v>
      </c>
      <c r="R57" s="3">
        <f t="shared" si="13"/>
        <v>119</v>
      </c>
    </row>
    <row r="58" spans="2:18">
      <c r="B58" s="14">
        <v>1203</v>
      </c>
      <c r="C58" s="2" t="s">
        <v>25</v>
      </c>
      <c r="D58" s="25">
        <v>72</v>
      </c>
      <c r="E58" s="25">
        <v>76</v>
      </c>
      <c r="F58" s="25">
        <f t="shared" si="12"/>
        <v>148</v>
      </c>
      <c r="H58" s="25">
        <v>15</v>
      </c>
      <c r="I58" s="25">
        <v>23</v>
      </c>
      <c r="J58" s="25">
        <v>38</v>
      </c>
      <c r="L58" s="25">
        <v>15</v>
      </c>
      <c r="M58" s="25">
        <v>23</v>
      </c>
      <c r="N58" s="25">
        <v>38</v>
      </c>
      <c r="P58" s="3">
        <v>13</v>
      </c>
      <c r="Q58" s="3">
        <v>20</v>
      </c>
      <c r="R58" s="3">
        <f t="shared" si="13"/>
        <v>33</v>
      </c>
    </row>
    <row r="59" spans="2:18">
      <c r="B59" s="14">
        <v>1204</v>
      </c>
      <c r="C59" s="2" t="s">
        <v>26</v>
      </c>
      <c r="D59" s="25">
        <v>63</v>
      </c>
      <c r="E59" s="25">
        <v>37</v>
      </c>
      <c r="F59" s="25">
        <f t="shared" si="12"/>
        <v>100</v>
      </c>
      <c r="H59" s="48">
        <v>42</v>
      </c>
      <c r="I59" s="48">
        <v>31</v>
      </c>
      <c r="J59" s="25">
        <v>73</v>
      </c>
      <c r="L59" s="25">
        <v>42</v>
      </c>
      <c r="M59" s="25">
        <v>31</v>
      </c>
      <c r="N59" s="25">
        <v>73</v>
      </c>
      <c r="P59" s="3">
        <v>40</v>
      </c>
      <c r="Q59" s="3">
        <v>25</v>
      </c>
      <c r="R59" s="3">
        <f t="shared" si="13"/>
        <v>65</v>
      </c>
    </row>
    <row r="60" spans="2:18">
      <c r="B60" s="14">
        <v>1205</v>
      </c>
      <c r="C60" s="2" t="s">
        <v>27</v>
      </c>
      <c r="D60" s="25">
        <v>5</v>
      </c>
      <c r="E60" s="25">
        <v>16</v>
      </c>
      <c r="F60" s="25">
        <f t="shared" si="12"/>
        <v>21</v>
      </c>
      <c r="H60" s="25">
        <v>14</v>
      </c>
      <c r="I60" s="25">
        <v>17</v>
      </c>
      <c r="J60" s="25">
        <v>31</v>
      </c>
      <c r="L60" s="25">
        <v>14</v>
      </c>
      <c r="M60" s="25">
        <v>17</v>
      </c>
      <c r="N60" s="25">
        <v>31</v>
      </c>
      <c r="P60" s="3">
        <v>14</v>
      </c>
      <c r="Q60" s="3">
        <v>15</v>
      </c>
      <c r="R60" s="3">
        <f t="shared" si="13"/>
        <v>29</v>
      </c>
    </row>
    <row r="61" spans="2:18">
      <c r="B61" s="14">
        <v>1207</v>
      </c>
      <c r="C61" s="2" t="s">
        <v>28</v>
      </c>
      <c r="D61" s="25">
        <v>4</v>
      </c>
      <c r="E61" s="25">
        <v>6</v>
      </c>
      <c r="F61" s="25">
        <f t="shared" si="12"/>
        <v>10</v>
      </c>
      <c r="H61" s="25">
        <v>4</v>
      </c>
      <c r="I61" s="25">
        <v>10</v>
      </c>
      <c r="J61" s="25">
        <v>14</v>
      </c>
      <c r="L61" s="25">
        <v>4</v>
      </c>
      <c r="M61" s="25">
        <v>10</v>
      </c>
      <c r="N61" s="25">
        <v>14</v>
      </c>
      <c r="P61" s="3">
        <v>4</v>
      </c>
      <c r="Q61" s="3">
        <v>9</v>
      </c>
      <c r="R61" s="3">
        <f t="shared" si="13"/>
        <v>13</v>
      </c>
    </row>
    <row r="62" spans="2:18">
      <c r="B62" s="14">
        <v>1208</v>
      </c>
      <c r="C62" s="2" t="s">
        <v>63</v>
      </c>
      <c r="D62" s="25">
        <v>25</v>
      </c>
      <c r="E62" s="25">
        <v>22</v>
      </c>
      <c r="F62" s="25">
        <f t="shared" si="12"/>
        <v>47</v>
      </c>
      <c r="H62" s="25">
        <v>11</v>
      </c>
      <c r="I62" s="25">
        <v>14</v>
      </c>
      <c r="J62" s="25">
        <v>25</v>
      </c>
      <c r="L62" s="25">
        <v>11</v>
      </c>
      <c r="M62" s="25">
        <v>14</v>
      </c>
      <c r="N62" s="25">
        <v>25</v>
      </c>
      <c r="P62" s="3">
        <v>11</v>
      </c>
      <c r="Q62" s="3">
        <v>11</v>
      </c>
      <c r="R62" s="3">
        <f t="shared" si="13"/>
        <v>22</v>
      </c>
    </row>
    <row r="63" spans="2:18">
      <c r="B63" s="14">
        <v>1209</v>
      </c>
      <c r="C63" s="2" t="s">
        <v>29</v>
      </c>
      <c r="D63" s="25">
        <v>17</v>
      </c>
      <c r="E63" s="25">
        <v>14</v>
      </c>
      <c r="F63" s="25">
        <f t="shared" si="12"/>
        <v>31</v>
      </c>
      <c r="H63" s="25">
        <v>13</v>
      </c>
      <c r="I63" s="25">
        <v>17</v>
      </c>
      <c r="J63" s="25">
        <v>30</v>
      </c>
      <c r="L63" s="25">
        <v>13</v>
      </c>
      <c r="M63" s="25">
        <v>17</v>
      </c>
      <c r="N63" s="25">
        <v>30</v>
      </c>
      <c r="P63" s="3">
        <v>13</v>
      </c>
      <c r="Q63" s="3">
        <v>17</v>
      </c>
      <c r="R63" s="3">
        <f t="shared" si="13"/>
        <v>30</v>
      </c>
    </row>
    <row r="64" spans="2:18">
      <c r="B64" s="14">
        <v>1219</v>
      </c>
      <c r="C64" s="2" t="s">
        <v>30</v>
      </c>
      <c r="D64" s="25">
        <v>22</v>
      </c>
      <c r="E64" s="25">
        <v>33</v>
      </c>
      <c r="F64" s="25">
        <f t="shared" si="12"/>
        <v>55</v>
      </c>
      <c r="H64" s="25">
        <v>20</v>
      </c>
      <c r="I64" s="25">
        <v>41</v>
      </c>
      <c r="J64" s="25">
        <v>61</v>
      </c>
      <c r="L64" s="25">
        <v>20</v>
      </c>
      <c r="M64" s="25">
        <v>41</v>
      </c>
      <c r="N64" s="25">
        <v>61</v>
      </c>
      <c r="P64" s="3">
        <v>20</v>
      </c>
      <c r="Q64" s="3">
        <v>40</v>
      </c>
      <c r="R64" s="3">
        <f t="shared" si="13"/>
        <v>60</v>
      </c>
    </row>
    <row r="65" spans="1:19">
      <c r="B65" s="14">
        <v>1220</v>
      </c>
      <c r="C65" s="2" t="s">
        <v>31</v>
      </c>
      <c r="D65" s="25">
        <v>23</v>
      </c>
      <c r="E65" s="25">
        <v>12</v>
      </c>
      <c r="F65" s="25">
        <f t="shared" si="12"/>
        <v>35</v>
      </c>
      <c r="H65" s="25">
        <v>21</v>
      </c>
      <c r="I65" s="25">
        <v>8</v>
      </c>
      <c r="J65" s="25">
        <v>29</v>
      </c>
      <c r="L65" s="25">
        <v>21</v>
      </c>
      <c r="M65" s="25">
        <v>8</v>
      </c>
      <c r="N65" s="25">
        <v>29</v>
      </c>
      <c r="P65" s="3">
        <v>20</v>
      </c>
      <c r="Q65" s="3">
        <v>6</v>
      </c>
      <c r="R65" s="3">
        <f t="shared" si="13"/>
        <v>26</v>
      </c>
    </row>
    <row r="66" spans="1:19">
      <c r="B66" s="14">
        <v>1222</v>
      </c>
      <c r="C66" s="2" t="s">
        <v>32</v>
      </c>
      <c r="D66" s="25">
        <v>1</v>
      </c>
      <c r="E66" s="25">
        <v>1</v>
      </c>
      <c r="F66" s="25">
        <f t="shared" si="12"/>
        <v>2</v>
      </c>
      <c r="H66" s="25">
        <v>1</v>
      </c>
      <c r="I66" s="25">
        <v>1</v>
      </c>
      <c r="J66" s="25">
        <v>2</v>
      </c>
      <c r="L66" s="25">
        <v>1</v>
      </c>
      <c r="M66" s="25">
        <v>1</v>
      </c>
      <c r="N66" s="25">
        <v>2</v>
      </c>
      <c r="P66" s="3">
        <v>0</v>
      </c>
      <c r="Q66" s="3">
        <v>1</v>
      </c>
      <c r="R66" s="3">
        <f t="shared" si="13"/>
        <v>1</v>
      </c>
    </row>
    <row r="67" spans="1:19">
      <c r="B67" s="14">
        <v>1223</v>
      </c>
      <c r="C67" s="2" t="s">
        <v>33</v>
      </c>
      <c r="D67" s="25">
        <v>44</v>
      </c>
      <c r="E67" s="25">
        <v>39</v>
      </c>
      <c r="F67" s="25">
        <f t="shared" si="12"/>
        <v>83</v>
      </c>
      <c r="H67" s="25">
        <v>26</v>
      </c>
      <c r="I67" s="25">
        <v>24</v>
      </c>
      <c r="J67" s="25">
        <v>50</v>
      </c>
      <c r="L67" s="25">
        <v>26</v>
      </c>
      <c r="M67" s="25">
        <v>24</v>
      </c>
      <c r="N67" s="25">
        <v>50</v>
      </c>
      <c r="P67" s="3">
        <v>25</v>
      </c>
      <c r="Q67" s="3">
        <v>24</v>
      </c>
      <c r="R67" s="3">
        <f t="shared" si="13"/>
        <v>49</v>
      </c>
    </row>
    <row r="68" spans="1:19">
      <c r="B68" s="14">
        <v>1302</v>
      </c>
      <c r="C68" s="2" t="s">
        <v>34</v>
      </c>
      <c r="D68" s="25">
        <v>11</v>
      </c>
      <c r="E68" s="25">
        <v>11</v>
      </c>
      <c r="F68" s="25">
        <f t="shared" si="12"/>
        <v>22</v>
      </c>
      <c r="H68" s="48">
        <v>15</v>
      </c>
      <c r="I68" s="48">
        <v>14</v>
      </c>
      <c r="J68" s="25">
        <v>29</v>
      </c>
      <c r="L68" s="25">
        <v>15</v>
      </c>
      <c r="M68" s="25">
        <v>14</v>
      </c>
      <c r="N68" s="25">
        <v>29</v>
      </c>
      <c r="P68" s="3">
        <v>12</v>
      </c>
      <c r="Q68" s="3">
        <v>14</v>
      </c>
      <c r="R68" s="3">
        <f t="shared" si="13"/>
        <v>26</v>
      </c>
    </row>
    <row r="69" spans="1:19">
      <c r="B69" s="14">
        <v>1303</v>
      </c>
      <c r="C69" s="2" t="s">
        <v>35</v>
      </c>
      <c r="D69" s="25">
        <v>10</v>
      </c>
      <c r="E69" s="25">
        <v>8</v>
      </c>
      <c r="F69" s="25">
        <f t="shared" si="12"/>
        <v>18</v>
      </c>
      <c r="H69" s="25">
        <v>18</v>
      </c>
      <c r="I69" s="25">
        <v>9</v>
      </c>
      <c r="J69" s="25">
        <v>27</v>
      </c>
      <c r="L69" s="25">
        <v>18</v>
      </c>
      <c r="M69" s="25">
        <v>9</v>
      </c>
      <c r="N69" s="25">
        <v>27</v>
      </c>
      <c r="P69" s="3">
        <v>15</v>
      </c>
      <c r="Q69" s="3">
        <v>7</v>
      </c>
      <c r="R69" s="3">
        <f t="shared" si="13"/>
        <v>22</v>
      </c>
    </row>
    <row r="70" spans="1:19">
      <c r="B70" s="14">
        <v>1602</v>
      </c>
      <c r="C70" s="2" t="s">
        <v>36</v>
      </c>
      <c r="D70" s="25">
        <v>18</v>
      </c>
      <c r="E70" s="25">
        <v>22</v>
      </c>
      <c r="F70" s="25">
        <f t="shared" si="12"/>
        <v>40</v>
      </c>
      <c r="H70" s="25">
        <v>23</v>
      </c>
      <c r="I70" s="25">
        <v>28</v>
      </c>
      <c r="J70" s="25">
        <v>51</v>
      </c>
      <c r="L70" s="25">
        <v>23</v>
      </c>
      <c r="M70" s="25">
        <v>28</v>
      </c>
      <c r="N70" s="25">
        <v>51</v>
      </c>
      <c r="P70" s="3">
        <v>22</v>
      </c>
      <c r="Q70" s="3">
        <v>26</v>
      </c>
      <c r="R70" s="3">
        <f t="shared" si="13"/>
        <v>48</v>
      </c>
    </row>
    <row r="71" spans="1:19">
      <c r="B71" s="14">
        <v>1603</v>
      </c>
      <c r="C71" s="2" t="s">
        <v>37</v>
      </c>
      <c r="D71" s="25">
        <v>3</v>
      </c>
      <c r="E71" s="25">
        <v>14</v>
      </c>
      <c r="F71" s="25">
        <f t="shared" si="12"/>
        <v>17</v>
      </c>
      <c r="H71" s="25">
        <v>10</v>
      </c>
      <c r="I71" s="25">
        <v>20</v>
      </c>
      <c r="J71" s="25">
        <v>30</v>
      </c>
      <c r="L71" s="25">
        <v>10</v>
      </c>
      <c r="M71" s="25">
        <v>20</v>
      </c>
      <c r="N71" s="25">
        <v>30</v>
      </c>
      <c r="P71" s="3">
        <v>10</v>
      </c>
      <c r="Q71" s="3">
        <v>18</v>
      </c>
      <c r="R71" s="3">
        <f t="shared" si="13"/>
        <v>28</v>
      </c>
    </row>
    <row r="72" spans="1:19">
      <c r="B72" s="14">
        <v>1604</v>
      </c>
      <c r="C72" s="2" t="s">
        <v>38</v>
      </c>
      <c r="D72" s="25">
        <v>23</v>
      </c>
      <c r="E72" s="25">
        <v>32</v>
      </c>
      <c r="F72" s="25">
        <f t="shared" si="12"/>
        <v>55</v>
      </c>
      <c r="H72" s="48">
        <v>29</v>
      </c>
      <c r="I72" s="48">
        <v>25</v>
      </c>
      <c r="J72" s="25">
        <v>54</v>
      </c>
      <c r="L72" s="25">
        <v>29</v>
      </c>
      <c r="M72" s="25">
        <v>25</v>
      </c>
      <c r="N72" s="25">
        <v>54</v>
      </c>
      <c r="P72" s="3">
        <v>28</v>
      </c>
      <c r="Q72" s="3">
        <v>21</v>
      </c>
      <c r="R72" s="3">
        <f t="shared" si="13"/>
        <v>49</v>
      </c>
    </row>
    <row r="73" spans="1:19">
      <c r="B73" s="14">
        <v>1605</v>
      </c>
      <c r="C73" s="2" t="s">
        <v>39</v>
      </c>
      <c r="D73" s="25">
        <v>69</v>
      </c>
      <c r="E73" s="25">
        <v>58</v>
      </c>
      <c r="F73" s="25">
        <f t="shared" si="12"/>
        <v>127</v>
      </c>
      <c r="H73" s="25">
        <v>35</v>
      </c>
      <c r="I73" s="25">
        <v>21</v>
      </c>
      <c r="J73" s="25">
        <v>56</v>
      </c>
      <c r="L73" s="25">
        <v>35</v>
      </c>
      <c r="M73" s="25">
        <v>21</v>
      </c>
      <c r="N73" s="25">
        <v>56</v>
      </c>
      <c r="P73" s="3">
        <v>35</v>
      </c>
      <c r="Q73" s="3">
        <v>20</v>
      </c>
      <c r="R73" s="3">
        <f t="shared" si="13"/>
        <v>55</v>
      </c>
    </row>
    <row r="74" spans="1:19">
      <c r="B74" s="14">
        <v>1606</v>
      </c>
      <c r="C74" s="2" t="s">
        <v>40</v>
      </c>
      <c r="D74" s="25">
        <v>15</v>
      </c>
      <c r="E74" s="25">
        <v>10</v>
      </c>
      <c r="F74" s="25">
        <f t="shared" si="12"/>
        <v>25</v>
      </c>
      <c r="H74" s="25">
        <v>21</v>
      </c>
      <c r="I74" s="25">
        <v>19</v>
      </c>
      <c r="J74" s="25">
        <v>40</v>
      </c>
      <c r="L74" s="25">
        <v>21</v>
      </c>
      <c r="M74" s="25">
        <v>19</v>
      </c>
      <c r="N74" s="25">
        <v>40</v>
      </c>
      <c r="P74" s="3">
        <v>20</v>
      </c>
      <c r="Q74" s="3">
        <v>17</v>
      </c>
      <c r="R74" s="3">
        <f t="shared" si="13"/>
        <v>37</v>
      </c>
    </row>
    <row r="75" spans="1:19" ht="13.5" thickBot="1">
      <c r="A75" s="4"/>
      <c r="B75" s="15"/>
      <c r="C75" s="16" t="s">
        <v>41</v>
      </c>
      <c r="D75" s="17">
        <f>SUM(D48:D74)</f>
        <v>717</v>
      </c>
      <c r="E75" s="17">
        <f>SUM(E48:E74)</f>
        <v>728</v>
      </c>
      <c r="F75" s="47">
        <f>SUM(F48:F74)</f>
        <v>1445</v>
      </c>
      <c r="G75" s="16"/>
      <c r="H75" s="17">
        <f>SUM(H48:H74)</f>
        <v>465</v>
      </c>
      <c r="I75" s="17">
        <f>SUM(I48:I74)</f>
        <v>470</v>
      </c>
      <c r="J75" s="17">
        <f>SUM(J48:J74)</f>
        <v>935</v>
      </c>
      <c r="K75" s="16"/>
      <c r="L75" s="17">
        <f>SUM(L48:L74)</f>
        <v>465</v>
      </c>
      <c r="M75" s="17">
        <f>SUM(M48:M74)</f>
        <v>470</v>
      </c>
      <c r="N75" s="17">
        <f>SUM(N48:N74)</f>
        <v>935</v>
      </c>
      <c r="O75" s="16"/>
      <c r="P75" s="17">
        <f>SUM(P48:P74)</f>
        <v>438</v>
      </c>
      <c r="Q75" s="17">
        <f>SUM(Q48:Q74)</f>
        <v>427</v>
      </c>
      <c r="R75" s="17">
        <f>SUM(R48:R74)</f>
        <v>865</v>
      </c>
      <c r="S75" s="4"/>
    </row>
    <row r="78" spans="1:19">
      <c r="A78" s="4"/>
      <c r="B78" s="19"/>
      <c r="C78" s="4" t="s">
        <v>64</v>
      </c>
      <c r="D78" s="21">
        <f>(D19+D31+D43+D75)</f>
        <v>1417</v>
      </c>
      <c r="E78" s="21">
        <f>(E19+E31+E43+E75)</f>
        <v>1463</v>
      </c>
      <c r="F78" s="21">
        <f>(F19+F31+F43+F75)</f>
        <v>2880</v>
      </c>
      <c r="G78" s="22"/>
      <c r="H78" s="21">
        <f>(H19+H31+H43+H75)</f>
        <v>932</v>
      </c>
      <c r="I78" s="21">
        <f>(I19+I31+I43+I75)</f>
        <v>959</v>
      </c>
      <c r="J78" s="21">
        <f>(J19+J31+J43+J75)</f>
        <v>1891</v>
      </c>
      <c r="K78" s="22"/>
      <c r="L78" s="21">
        <f>(L19+L31+L43+L75)</f>
        <v>932</v>
      </c>
      <c r="M78" s="21">
        <f>(M19+M31+M43+M75)</f>
        <v>959</v>
      </c>
      <c r="N78" s="21">
        <f>(N19+N31+N43+N75)</f>
        <v>1891</v>
      </c>
      <c r="O78" s="23"/>
      <c r="P78" s="21">
        <f>(P19+P31+P43+P75)</f>
        <v>890</v>
      </c>
      <c r="Q78" s="21">
        <f>(Q19+Q31+Q43+Q75)</f>
        <v>884</v>
      </c>
      <c r="R78" s="21">
        <f>(R19+R31+R43+R75)</f>
        <v>1774</v>
      </c>
      <c r="S78" s="4"/>
    </row>
    <row r="79" spans="1:19">
      <c r="D79" s="24">
        <f>(D78/F78)</f>
        <v>0.49201388888888886</v>
      </c>
      <c r="E79" s="24">
        <f>(E78/F78)</f>
        <v>0.50798611111111114</v>
      </c>
      <c r="H79" s="24">
        <f>(H78/J78)</f>
        <v>0.49286092014806981</v>
      </c>
      <c r="I79" s="24">
        <f>(I78/J78)</f>
        <v>0.50713907985193019</v>
      </c>
      <c r="L79" s="24">
        <f>(L78/N78)</f>
        <v>0.49286092014806981</v>
      </c>
      <c r="M79" s="24">
        <f>(M78/N78)</f>
        <v>0.50713907985193019</v>
      </c>
      <c r="O79" s="4"/>
      <c r="P79" s="24">
        <f>(P78/R78)</f>
        <v>0.50169109357384445</v>
      </c>
      <c r="Q79" s="24">
        <f>(Q78/R78)</f>
        <v>0.49830890642615561</v>
      </c>
    </row>
    <row r="81" spans="3:3">
      <c r="C81" s="4" t="s">
        <v>88</v>
      </c>
    </row>
    <row r="82" spans="3:3">
      <c r="C82" s="4" t="s">
        <v>89</v>
      </c>
    </row>
    <row r="83" spans="3:3">
      <c r="C83" s="4" t="s">
        <v>90</v>
      </c>
    </row>
  </sheetData>
  <mergeCells count="16">
    <mergeCell ref="D5:F5"/>
    <mergeCell ref="D22:F22"/>
    <mergeCell ref="D34:F34"/>
    <mergeCell ref="D46:F46"/>
    <mergeCell ref="H34:J34"/>
    <mergeCell ref="H5:J5"/>
    <mergeCell ref="L34:N34"/>
    <mergeCell ref="P34:R34"/>
    <mergeCell ref="H46:J46"/>
    <mergeCell ref="L46:N46"/>
    <mergeCell ref="P46:R46"/>
    <mergeCell ref="L5:N5"/>
    <mergeCell ref="P5:R5"/>
    <mergeCell ref="H22:J22"/>
    <mergeCell ref="L22:N22"/>
    <mergeCell ref="P22:R22"/>
  </mergeCells>
  <pageMargins left="0.7" right="0.7" top="0.5" bottom="0.5" header="0.25" footer="0.2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3"/>
  <sheetViews>
    <sheetView topLeftCell="A49" workbookViewId="0">
      <selection activeCell="B5" sqref="B5"/>
    </sheetView>
  </sheetViews>
  <sheetFormatPr defaultRowHeight="12.75"/>
  <cols>
    <col min="1" max="1" width="15" style="29" customWidth="1"/>
    <col min="2" max="3" width="7.5703125" style="29" customWidth="1"/>
    <col min="4" max="4" width="6.7109375" style="29" customWidth="1"/>
    <col min="5" max="5" width="3.7109375" style="29" customWidth="1"/>
    <col min="6" max="7" width="7.7109375" style="29" customWidth="1"/>
    <col min="8" max="8" width="6.7109375" style="29" customWidth="1"/>
    <col min="9" max="9" width="3.7109375" style="29" customWidth="1"/>
    <col min="10" max="10" width="10.42578125" style="29" bestFit="1" customWidth="1"/>
    <col min="11" max="11" width="9.42578125" style="29" bestFit="1" customWidth="1"/>
    <col min="12" max="12" width="3.7109375" style="29" customWidth="1"/>
    <col min="13" max="256" width="9.140625" style="29"/>
    <col min="257" max="257" width="15" style="29" customWidth="1"/>
    <col min="258" max="259" width="7.5703125" style="29" customWidth="1"/>
    <col min="260" max="260" width="6.7109375" style="29" customWidth="1"/>
    <col min="261" max="261" width="3.7109375" style="29" customWidth="1"/>
    <col min="262" max="263" width="7.7109375" style="29" customWidth="1"/>
    <col min="264" max="264" width="6.7109375" style="29" customWidth="1"/>
    <col min="265" max="265" width="3.7109375" style="29" customWidth="1"/>
    <col min="266" max="266" width="10.42578125" style="29" bestFit="1" customWidth="1"/>
    <col min="267" max="267" width="9.42578125" style="29" bestFit="1" customWidth="1"/>
    <col min="268" max="268" width="3.7109375" style="29" customWidth="1"/>
    <col min="269" max="512" width="9.140625" style="29"/>
    <col min="513" max="513" width="15" style="29" customWidth="1"/>
    <col min="514" max="515" width="7.5703125" style="29" customWidth="1"/>
    <col min="516" max="516" width="6.7109375" style="29" customWidth="1"/>
    <col min="517" max="517" width="3.7109375" style="29" customWidth="1"/>
    <col min="518" max="519" width="7.7109375" style="29" customWidth="1"/>
    <col min="520" max="520" width="6.7109375" style="29" customWidth="1"/>
    <col min="521" max="521" width="3.7109375" style="29" customWidth="1"/>
    <col min="522" max="522" width="10.42578125" style="29" bestFit="1" customWidth="1"/>
    <col min="523" max="523" width="9.42578125" style="29" bestFit="1" customWidth="1"/>
    <col min="524" max="524" width="3.7109375" style="29" customWidth="1"/>
    <col min="525" max="768" width="9.140625" style="29"/>
    <col min="769" max="769" width="15" style="29" customWidth="1"/>
    <col min="770" max="771" width="7.5703125" style="29" customWidth="1"/>
    <col min="772" max="772" width="6.7109375" style="29" customWidth="1"/>
    <col min="773" max="773" width="3.7109375" style="29" customWidth="1"/>
    <col min="774" max="775" width="7.7109375" style="29" customWidth="1"/>
    <col min="776" max="776" width="6.7109375" style="29" customWidth="1"/>
    <col min="777" max="777" width="3.7109375" style="29" customWidth="1"/>
    <col min="778" max="778" width="10.42578125" style="29" bestFit="1" customWidth="1"/>
    <col min="779" max="779" width="9.42578125" style="29" bestFit="1" customWidth="1"/>
    <col min="780" max="780" width="3.7109375" style="29" customWidth="1"/>
    <col min="781" max="1024" width="9.140625" style="29"/>
    <col min="1025" max="1025" width="15" style="29" customWidth="1"/>
    <col min="1026" max="1027" width="7.5703125" style="29" customWidth="1"/>
    <col min="1028" max="1028" width="6.7109375" style="29" customWidth="1"/>
    <col min="1029" max="1029" width="3.7109375" style="29" customWidth="1"/>
    <col min="1030" max="1031" width="7.7109375" style="29" customWidth="1"/>
    <col min="1032" max="1032" width="6.7109375" style="29" customWidth="1"/>
    <col min="1033" max="1033" width="3.7109375" style="29" customWidth="1"/>
    <col min="1034" max="1034" width="10.42578125" style="29" bestFit="1" customWidth="1"/>
    <col min="1035" max="1035" width="9.42578125" style="29" bestFit="1" customWidth="1"/>
    <col min="1036" max="1036" width="3.7109375" style="29" customWidth="1"/>
    <col min="1037" max="1280" width="9.140625" style="29"/>
    <col min="1281" max="1281" width="15" style="29" customWidth="1"/>
    <col min="1282" max="1283" width="7.5703125" style="29" customWidth="1"/>
    <col min="1284" max="1284" width="6.7109375" style="29" customWidth="1"/>
    <col min="1285" max="1285" width="3.7109375" style="29" customWidth="1"/>
    <col min="1286" max="1287" width="7.7109375" style="29" customWidth="1"/>
    <col min="1288" max="1288" width="6.7109375" style="29" customWidth="1"/>
    <col min="1289" max="1289" width="3.7109375" style="29" customWidth="1"/>
    <col min="1290" max="1290" width="10.42578125" style="29" bestFit="1" customWidth="1"/>
    <col min="1291" max="1291" width="9.42578125" style="29" bestFit="1" customWidth="1"/>
    <col min="1292" max="1292" width="3.7109375" style="29" customWidth="1"/>
    <col min="1293" max="1536" width="9.140625" style="29"/>
    <col min="1537" max="1537" width="15" style="29" customWidth="1"/>
    <col min="1538" max="1539" width="7.5703125" style="29" customWidth="1"/>
    <col min="1540" max="1540" width="6.7109375" style="29" customWidth="1"/>
    <col min="1541" max="1541" width="3.7109375" style="29" customWidth="1"/>
    <col min="1542" max="1543" width="7.7109375" style="29" customWidth="1"/>
    <col min="1544" max="1544" width="6.7109375" style="29" customWidth="1"/>
    <col min="1545" max="1545" width="3.7109375" style="29" customWidth="1"/>
    <col min="1546" max="1546" width="10.42578125" style="29" bestFit="1" customWidth="1"/>
    <col min="1547" max="1547" width="9.42578125" style="29" bestFit="1" customWidth="1"/>
    <col min="1548" max="1548" width="3.7109375" style="29" customWidth="1"/>
    <col min="1549" max="1792" width="9.140625" style="29"/>
    <col min="1793" max="1793" width="15" style="29" customWidth="1"/>
    <col min="1794" max="1795" width="7.5703125" style="29" customWidth="1"/>
    <col min="1796" max="1796" width="6.7109375" style="29" customWidth="1"/>
    <col min="1797" max="1797" width="3.7109375" style="29" customWidth="1"/>
    <col min="1798" max="1799" width="7.7109375" style="29" customWidth="1"/>
    <col min="1800" max="1800" width="6.7109375" style="29" customWidth="1"/>
    <col min="1801" max="1801" width="3.7109375" style="29" customWidth="1"/>
    <col min="1802" max="1802" width="10.42578125" style="29" bestFit="1" customWidth="1"/>
    <col min="1803" max="1803" width="9.42578125" style="29" bestFit="1" customWidth="1"/>
    <col min="1804" max="1804" width="3.7109375" style="29" customWidth="1"/>
    <col min="1805" max="2048" width="9.140625" style="29"/>
    <col min="2049" max="2049" width="15" style="29" customWidth="1"/>
    <col min="2050" max="2051" width="7.5703125" style="29" customWidth="1"/>
    <col min="2052" max="2052" width="6.7109375" style="29" customWidth="1"/>
    <col min="2053" max="2053" width="3.7109375" style="29" customWidth="1"/>
    <col min="2054" max="2055" width="7.7109375" style="29" customWidth="1"/>
    <col min="2056" max="2056" width="6.7109375" style="29" customWidth="1"/>
    <col min="2057" max="2057" width="3.7109375" style="29" customWidth="1"/>
    <col min="2058" max="2058" width="10.42578125" style="29" bestFit="1" customWidth="1"/>
    <col min="2059" max="2059" width="9.42578125" style="29" bestFit="1" customWidth="1"/>
    <col min="2060" max="2060" width="3.7109375" style="29" customWidth="1"/>
    <col min="2061" max="2304" width="9.140625" style="29"/>
    <col min="2305" max="2305" width="15" style="29" customWidth="1"/>
    <col min="2306" max="2307" width="7.5703125" style="29" customWidth="1"/>
    <col min="2308" max="2308" width="6.7109375" style="29" customWidth="1"/>
    <col min="2309" max="2309" width="3.7109375" style="29" customWidth="1"/>
    <col min="2310" max="2311" width="7.7109375" style="29" customWidth="1"/>
    <col min="2312" max="2312" width="6.7109375" style="29" customWidth="1"/>
    <col min="2313" max="2313" width="3.7109375" style="29" customWidth="1"/>
    <col min="2314" max="2314" width="10.42578125" style="29" bestFit="1" customWidth="1"/>
    <col min="2315" max="2315" width="9.42578125" style="29" bestFit="1" customWidth="1"/>
    <col min="2316" max="2316" width="3.7109375" style="29" customWidth="1"/>
    <col min="2317" max="2560" width="9.140625" style="29"/>
    <col min="2561" max="2561" width="15" style="29" customWidth="1"/>
    <col min="2562" max="2563" width="7.5703125" style="29" customWidth="1"/>
    <col min="2564" max="2564" width="6.7109375" style="29" customWidth="1"/>
    <col min="2565" max="2565" width="3.7109375" style="29" customWidth="1"/>
    <col min="2566" max="2567" width="7.7109375" style="29" customWidth="1"/>
    <col min="2568" max="2568" width="6.7109375" style="29" customWidth="1"/>
    <col min="2569" max="2569" width="3.7109375" style="29" customWidth="1"/>
    <col min="2570" max="2570" width="10.42578125" style="29" bestFit="1" customWidth="1"/>
    <col min="2571" max="2571" width="9.42578125" style="29" bestFit="1" customWidth="1"/>
    <col min="2572" max="2572" width="3.7109375" style="29" customWidth="1"/>
    <col min="2573" max="2816" width="9.140625" style="29"/>
    <col min="2817" max="2817" width="15" style="29" customWidth="1"/>
    <col min="2818" max="2819" width="7.5703125" style="29" customWidth="1"/>
    <col min="2820" max="2820" width="6.7109375" style="29" customWidth="1"/>
    <col min="2821" max="2821" width="3.7109375" style="29" customWidth="1"/>
    <col min="2822" max="2823" width="7.7109375" style="29" customWidth="1"/>
    <col min="2824" max="2824" width="6.7109375" style="29" customWidth="1"/>
    <col min="2825" max="2825" width="3.7109375" style="29" customWidth="1"/>
    <col min="2826" max="2826" width="10.42578125" style="29" bestFit="1" customWidth="1"/>
    <col min="2827" max="2827" width="9.42578125" style="29" bestFit="1" customWidth="1"/>
    <col min="2828" max="2828" width="3.7109375" style="29" customWidth="1"/>
    <col min="2829" max="3072" width="9.140625" style="29"/>
    <col min="3073" max="3073" width="15" style="29" customWidth="1"/>
    <col min="3074" max="3075" width="7.5703125" style="29" customWidth="1"/>
    <col min="3076" max="3076" width="6.7109375" style="29" customWidth="1"/>
    <col min="3077" max="3077" width="3.7109375" style="29" customWidth="1"/>
    <col min="3078" max="3079" width="7.7109375" style="29" customWidth="1"/>
    <col min="3080" max="3080" width="6.7109375" style="29" customWidth="1"/>
    <col min="3081" max="3081" width="3.7109375" style="29" customWidth="1"/>
    <col min="3082" max="3082" width="10.42578125" style="29" bestFit="1" customWidth="1"/>
    <col min="3083" max="3083" width="9.42578125" style="29" bestFit="1" customWidth="1"/>
    <col min="3084" max="3084" width="3.7109375" style="29" customWidth="1"/>
    <col min="3085" max="3328" width="9.140625" style="29"/>
    <col min="3329" max="3329" width="15" style="29" customWidth="1"/>
    <col min="3330" max="3331" width="7.5703125" style="29" customWidth="1"/>
    <col min="3332" max="3332" width="6.7109375" style="29" customWidth="1"/>
    <col min="3333" max="3333" width="3.7109375" style="29" customWidth="1"/>
    <col min="3334" max="3335" width="7.7109375" style="29" customWidth="1"/>
    <col min="3336" max="3336" width="6.7109375" style="29" customWidth="1"/>
    <col min="3337" max="3337" width="3.7109375" style="29" customWidth="1"/>
    <col min="3338" max="3338" width="10.42578125" style="29" bestFit="1" customWidth="1"/>
    <col min="3339" max="3339" width="9.42578125" style="29" bestFit="1" customWidth="1"/>
    <col min="3340" max="3340" width="3.7109375" style="29" customWidth="1"/>
    <col min="3341" max="3584" width="9.140625" style="29"/>
    <col min="3585" max="3585" width="15" style="29" customWidth="1"/>
    <col min="3586" max="3587" width="7.5703125" style="29" customWidth="1"/>
    <col min="3588" max="3588" width="6.7109375" style="29" customWidth="1"/>
    <col min="3589" max="3589" width="3.7109375" style="29" customWidth="1"/>
    <col min="3590" max="3591" width="7.7109375" style="29" customWidth="1"/>
    <col min="3592" max="3592" width="6.7109375" style="29" customWidth="1"/>
    <col min="3593" max="3593" width="3.7109375" style="29" customWidth="1"/>
    <col min="3594" max="3594" width="10.42578125" style="29" bestFit="1" customWidth="1"/>
    <col min="3595" max="3595" width="9.42578125" style="29" bestFit="1" customWidth="1"/>
    <col min="3596" max="3596" width="3.7109375" style="29" customWidth="1"/>
    <col min="3597" max="3840" width="9.140625" style="29"/>
    <col min="3841" max="3841" width="15" style="29" customWidth="1"/>
    <col min="3842" max="3843" width="7.5703125" style="29" customWidth="1"/>
    <col min="3844" max="3844" width="6.7109375" style="29" customWidth="1"/>
    <col min="3845" max="3845" width="3.7109375" style="29" customWidth="1"/>
    <col min="3846" max="3847" width="7.7109375" style="29" customWidth="1"/>
    <col min="3848" max="3848" width="6.7109375" style="29" customWidth="1"/>
    <col min="3849" max="3849" width="3.7109375" style="29" customWidth="1"/>
    <col min="3850" max="3850" width="10.42578125" style="29" bestFit="1" customWidth="1"/>
    <col min="3851" max="3851" width="9.42578125" style="29" bestFit="1" customWidth="1"/>
    <col min="3852" max="3852" width="3.7109375" style="29" customWidth="1"/>
    <col min="3853" max="4096" width="9.140625" style="29"/>
    <col min="4097" max="4097" width="15" style="29" customWidth="1"/>
    <col min="4098" max="4099" width="7.5703125" style="29" customWidth="1"/>
    <col min="4100" max="4100" width="6.7109375" style="29" customWidth="1"/>
    <col min="4101" max="4101" width="3.7109375" style="29" customWidth="1"/>
    <col min="4102" max="4103" width="7.7109375" style="29" customWidth="1"/>
    <col min="4104" max="4104" width="6.7109375" style="29" customWidth="1"/>
    <col min="4105" max="4105" width="3.7109375" style="29" customWidth="1"/>
    <col min="4106" max="4106" width="10.42578125" style="29" bestFit="1" customWidth="1"/>
    <col min="4107" max="4107" width="9.42578125" style="29" bestFit="1" customWidth="1"/>
    <col min="4108" max="4108" width="3.7109375" style="29" customWidth="1"/>
    <col min="4109" max="4352" width="9.140625" style="29"/>
    <col min="4353" max="4353" width="15" style="29" customWidth="1"/>
    <col min="4354" max="4355" width="7.5703125" style="29" customWidth="1"/>
    <col min="4356" max="4356" width="6.7109375" style="29" customWidth="1"/>
    <col min="4357" max="4357" width="3.7109375" style="29" customWidth="1"/>
    <col min="4358" max="4359" width="7.7109375" style="29" customWidth="1"/>
    <col min="4360" max="4360" width="6.7109375" style="29" customWidth="1"/>
    <col min="4361" max="4361" width="3.7109375" style="29" customWidth="1"/>
    <col min="4362" max="4362" width="10.42578125" style="29" bestFit="1" customWidth="1"/>
    <col min="4363" max="4363" width="9.42578125" style="29" bestFit="1" customWidth="1"/>
    <col min="4364" max="4364" width="3.7109375" style="29" customWidth="1"/>
    <col min="4365" max="4608" width="9.140625" style="29"/>
    <col min="4609" max="4609" width="15" style="29" customWidth="1"/>
    <col min="4610" max="4611" width="7.5703125" style="29" customWidth="1"/>
    <col min="4612" max="4612" width="6.7109375" style="29" customWidth="1"/>
    <col min="4613" max="4613" width="3.7109375" style="29" customWidth="1"/>
    <col min="4614" max="4615" width="7.7109375" style="29" customWidth="1"/>
    <col min="4616" max="4616" width="6.7109375" style="29" customWidth="1"/>
    <col min="4617" max="4617" width="3.7109375" style="29" customWidth="1"/>
    <col min="4618" max="4618" width="10.42578125" style="29" bestFit="1" customWidth="1"/>
    <col min="4619" max="4619" width="9.42578125" style="29" bestFit="1" customWidth="1"/>
    <col min="4620" max="4620" width="3.7109375" style="29" customWidth="1"/>
    <col min="4621" max="4864" width="9.140625" style="29"/>
    <col min="4865" max="4865" width="15" style="29" customWidth="1"/>
    <col min="4866" max="4867" width="7.5703125" style="29" customWidth="1"/>
    <col min="4868" max="4868" width="6.7109375" style="29" customWidth="1"/>
    <col min="4869" max="4869" width="3.7109375" style="29" customWidth="1"/>
    <col min="4870" max="4871" width="7.7109375" style="29" customWidth="1"/>
    <col min="4872" max="4872" width="6.7109375" style="29" customWidth="1"/>
    <col min="4873" max="4873" width="3.7109375" style="29" customWidth="1"/>
    <col min="4874" max="4874" width="10.42578125" style="29" bestFit="1" customWidth="1"/>
    <col min="4875" max="4875" width="9.42578125" style="29" bestFit="1" customWidth="1"/>
    <col min="4876" max="4876" width="3.7109375" style="29" customWidth="1"/>
    <col min="4877" max="5120" width="9.140625" style="29"/>
    <col min="5121" max="5121" width="15" style="29" customWidth="1"/>
    <col min="5122" max="5123" width="7.5703125" style="29" customWidth="1"/>
    <col min="5124" max="5124" width="6.7109375" style="29" customWidth="1"/>
    <col min="5125" max="5125" width="3.7109375" style="29" customWidth="1"/>
    <col min="5126" max="5127" width="7.7109375" style="29" customWidth="1"/>
    <col min="5128" max="5128" width="6.7109375" style="29" customWidth="1"/>
    <col min="5129" max="5129" width="3.7109375" style="29" customWidth="1"/>
    <col min="5130" max="5130" width="10.42578125" style="29" bestFit="1" customWidth="1"/>
    <col min="5131" max="5131" width="9.42578125" style="29" bestFit="1" customWidth="1"/>
    <col min="5132" max="5132" width="3.7109375" style="29" customWidth="1"/>
    <col min="5133" max="5376" width="9.140625" style="29"/>
    <col min="5377" max="5377" width="15" style="29" customWidth="1"/>
    <col min="5378" max="5379" width="7.5703125" style="29" customWidth="1"/>
    <col min="5380" max="5380" width="6.7109375" style="29" customWidth="1"/>
    <col min="5381" max="5381" width="3.7109375" style="29" customWidth="1"/>
    <col min="5382" max="5383" width="7.7109375" style="29" customWidth="1"/>
    <col min="5384" max="5384" width="6.7109375" style="29" customWidth="1"/>
    <col min="5385" max="5385" width="3.7109375" style="29" customWidth="1"/>
    <col min="5386" max="5386" width="10.42578125" style="29" bestFit="1" customWidth="1"/>
    <col min="5387" max="5387" width="9.42578125" style="29" bestFit="1" customWidth="1"/>
    <col min="5388" max="5388" width="3.7109375" style="29" customWidth="1"/>
    <col min="5389" max="5632" width="9.140625" style="29"/>
    <col min="5633" max="5633" width="15" style="29" customWidth="1"/>
    <col min="5634" max="5635" width="7.5703125" style="29" customWidth="1"/>
    <col min="5636" max="5636" width="6.7109375" style="29" customWidth="1"/>
    <col min="5637" max="5637" width="3.7109375" style="29" customWidth="1"/>
    <col min="5638" max="5639" width="7.7109375" style="29" customWidth="1"/>
    <col min="5640" max="5640" width="6.7109375" style="29" customWidth="1"/>
    <col min="5641" max="5641" width="3.7109375" style="29" customWidth="1"/>
    <col min="5642" max="5642" width="10.42578125" style="29" bestFit="1" customWidth="1"/>
    <col min="5643" max="5643" width="9.42578125" style="29" bestFit="1" customWidth="1"/>
    <col min="5644" max="5644" width="3.7109375" style="29" customWidth="1"/>
    <col min="5645" max="5888" width="9.140625" style="29"/>
    <col min="5889" max="5889" width="15" style="29" customWidth="1"/>
    <col min="5890" max="5891" width="7.5703125" style="29" customWidth="1"/>
    <col min="5892" max="5892" width="6.7109375" style="29" customWidth="1"/>
    <col min="5893" max="5893" width="3.7109375" style="29" customWidth="1"/>
    <col min="5894" max="5895" width="7.7109375" style="29" customWidth="1"/>
    <col min="5896" max="5896" width="6.7109375" style="29" customWidth="1"/>
    <col min="5897" max="5897" width="3.7109375" style="29" customWidth="1"/>
    <col min="5898" max="5898" width="10.42578125" style="29" bestFit="1" customWidth="1"/>
    <col min="5899" max="5899" width="9.42578125" style="29" bestFit="1" customWidth="1"/>
    <col min="5900" max="5900" width="3.7109375" style="29" customWidth="1"/>
    <col min="5901" max="6144" width="9.140625" style="29"/>
    <col min="6145" max="6145" width="15" style="29" customWidth="1"/>
    <col min="6146" max="6147" width="7.5703125" style="29" customWidth="1"/>
    <col min="6148" max="6148" width="6.7109375" style="29" customWidth="1"/>
    <col min="6149" max="6149" width="3.7109375" style="29" customWidth="1"/>
    <col min="6150" max="6151" width="7.7109375" style="29" customWidth="1"/>
    <col min="6152" max="6152" width="6.7109375" style="29" customWidth="1"/>
    <col min="6153" max="6153" width="3.7109375" style="29" customWidth="1"/>
    <col min="6154" max="6154" width="10.42578125" style="29" bestFit="1" customWidth="1"/>
    <col min="6155" max="6155" width="9.42578125" style="29" bestFit="1" customWidth="1"/>
    <col min="6156" max="6156" width="3.7109375" style="29" customWidth="1"/>
    <col min="6157" max="6400" width="9.140625" style="29"/>
    <col min="6401" max="6401" width="15" style="29" customWidth="1"/>
    <col min="6402" max="6403" width="7.5703125" style="29" customWidth="1"/>
    <col min="6404" max="6404" width="6.7109375" style="29" customWidth="1"/>
    <col min="6405" max="6405" width="3.7109375" style="29" customWidth="1"/>
    <col min="6406" max="6407" width="7.7109375" style="29" customWidth="1"/>
    <col min="6408" max="6408" width="6.7109375" style="29" customWidth="1"/>
    <col min="6409" max="6409" width="3.7109375" style="29" customWidth="1"/>
    <col min="6410" max="6410" width="10.42578125" style="29" bestFit="1" customWidth="1"/>
    <col min="6411" max="6411" width="9.42578125" style="29" bestFit="1" customWidth="1"/>
    <col min="6412" max="6412" width="3.7109375" style="29" customWidth="1"/>
    <col min="6413" max="6656" width="9.140625" style="29"/>
    <col min="6657" max="6657" width="15" style="29" customWidth="1"/>
    <col min="6658" max="6659" width="7.5703125" style="29" customWidth="1"/>
    <col min="6660" max="6660" width="6.7109375" style="29" customWidth="1"/>
    <col min="6661" max="6661" width="3.7109375" style="29" customWidth="1"/>
    <col min="6662" max="6663" width="7.7109375" style="29" customWidth="1"/>
    <col min="6664" max="6664" width="6.7109375" style="29" customWidth="1"/>
    <col min="6665" max="6665" width="3.7109375" style="29" customWidth="1"/>
    <col min="6666" max="6666" width="10.42578125" style="29" bestFit="1" customWidth="1"/>
    <col min="6667" max="6667" width="9.42578125" style="29" bestFit="1" customWidth="1"/>
    <col min="6668" max="6668" width="3.7109375" style="29" customWidth="1"/>
    <col min="6669" max="6912" width="9.140625" style="29"/>
    <col min="6913" max="6913" width="15" style="29" customWidth="1"/>
    <col min="6914" max="6915" width="7.5703125" style="29" customWidth="1"/>
    <col min="6916" max="6916" width="6.7109375" style="29" customWidth="1"/>
    <col min="6917" max="6917" width="3.7109375" style="29" customWidth="1"/>
    <col min="6918" max="6919" width="7.7109375" style="29" customWidth="1"/>
    <col min="6920" max="6920" width="6.7109375" style="29" customWidth="1"/>
    <col min="6921" max="6921" width="3.7109375" style="29" customWidth="1"/>
    <col min="6922" max="6922" width="10.42578125" style="29" bestFit="1" customWidth="1"/>
    <col min="6923" max="6923" width="9.42578125" style="29" bestFit="1" customWidth="1"/>
    <col min="6924" max="6924" width="3.7109375" style="29" customWidth="1"/>
    <col min="6925" max="7168" width="9.140625" style="29"/>
    <col min="7169" max="7169" width="15" style="29" customWidth="1"/>
    <col min="7170" max="7171" width="7.5703125" style="29" customWidth="1"/>
    <col min="7172" max="7172" width="6.7109375" style="29" customWidth="1"/>
    <col min="7173" max="7173" width="3.7109375" style="29" customWidth="1"/>
    <col min="7174" max="7175" width="7.7109375" style="29" customWidth="1"/>
    <col min="7176" max="7176" width="6.7109375" style="29" customWidth="1"/>
    <col min="7177" max="7177" width="3.7109375" style="29" customWidth="1"/>
    <col min="7178" max="7178" width="10.42578125" style="29" bestFit="1" customWidth="1"/>
    <col min="7179" max="7179" width="9.42578125" style="29" bestFit="1" customWidth="1"/>
    <col min="7180" max="7180" width="3.7109375" style="29" customWidth="1"/>
    <col min="7181" max="7424" width="9.140625" style="29"/>
    <col min="7425" max="7425" width="15" style="29" customWidth="1"/>
    <col min="7426" max="7427" width="7.5703125" style="29" customWidth="1"/>
    <col min="7428" max="7428" width="6.7109375" style="29" customWidth="1"/>
    <col min="7429" max="7429" width="3.7109375" style="29" customWidth="1"/>
    <col min="7430" max="7431" width="7.7109375" style="29" customWidth="1"/>
    <col min="7432" max="7432" width="6.7109375" style="29" customWidth="1"/>
    <col min="7433" max="7433" width="3.7109375" style="29" customWidth="1"/>
    <col min="7434" max="7434" width="10.42578125" style="29" bestFit="1" customWidth="1"/>
    <col min="7435" max="7435" width="9.42578125" style="29" bestFit="1" customWidth="1"/>
    <col min="7436" max="7436" width="3.7109375" style="29" customWidth="1"/>
    <col min="7437" max="7680" width="9.140625" style="29"/>
    <col min="7681" max="7681" width="15" style="29" customWidth="1"/>
    <col min="7682" max="7683" width="7.5703125" style="29" customWidth="1"/>
    <col min="7684" max="7684" width="6.7109375" style="29" customWidth="1"/>
    <col min="7685" max="7685" width="3.7109375" style="29" customWidth="1"/>
    <col min="7686" max="7687" width="7.7109375" style="29" customWidth="1"/>
    <col min="7688" max="7688" width="6.7109375" style="29" customWidth="1"/>
    <col min="7689" max="7689" width="3.7109375" style="29" customWidth="1"/>
    <col min="7690" max="7690" width="10.42578125" style="29" bestFit="1" customWidth="1"/>
    <col min="7691" max="7691" width="9.42578125" style="29" bestFit="1" customWidth="1"/>
    <col min="7692" max="7692" width="3.7109375" style="29" customWidth="1"/>
    <col min="7693" max="7936" width="9.140625" style="29"/>
    <col min="7937" max="7937" width="15" style="29" customWidth="1"/>
    <col min="7938" max="7939" width="7.5703125" style="29" customWidth="1"/>
    <col min="7940" max="7940" width="6.7109375" style="29" customWidth="1"/>
    <col min="7941" max="7941" width="3.7109375" style="29" customWidth="1"/>
    <col min="7942" max="7943" width="7.7109375" style="29" customWidth="1"/>
    <col min="7944" max="7944" width="6.7109375" style="29" customWidth="1"/>
    <col min="7945" max="7945" width="3.7109375" style="29" customWidth="1"/>
    <col min="7946" max="7946" width="10.42578125" style="29" bestFit="1" customWidth="1"/>
    <col min="7947" max="7947" width="9.42578125" style="29" bestFit="1" customWidth="1"/>
    <col min="7948" max="7948" width="3.7109375" style="29" customWidth="1"/>
    <col min="7949" max="8192" width="9.140625" style="29"/>
    <col min="8193" max="8193" width="15" style="29" customWidth="1"/>
    <col min="8194" max="8195" width="7.5703125" style="29" customWidth="1"/>
    <col min="8196" max="8196" width="6.7109375" style="29" customWidth="1"/>
    <col min="8197" max="8197" width="3.7109375" style="29" customWidth="1"/>
    <col min="8198" max="8199" width="7.7109375" style="29" customWidth="1"/>
    <col min="8200" max="8200" width="6.7109375" style="29" customWidth="1"/>
    <col min="8201" max="8201" width="3.7109375" style="29" customWidth="1"/>
    <col min="8202" max="8202" width="10.42578125" style="29" bestFit="1" customWidth="1"/>
    <col min="8203" max="8203" width="9.42578125" style="29" bestFit="1" customWidth="1"/>
    <col min="8204" max="8204" width="3.7109375" style="29" customWidth="1"/>
    <col min="8205" max="8448" width="9.140625" style="29"/>
    <col min="8449" max="8449" width="15" style="29" customWidth="1"/>
    <col min="8450" max="8451" width="7.5703125" style="29" customWidth="1"/>
    <col min="8452" max="8452" width="6.7109375" style="29" customWidth="1"/>
    <col min="8453" max="8453" width="3.7109375" style="29" customWidth="1"/>
    <col min="8454" max="8455" width="7.7109375" style="29" customWidth="1"/>
    <col min="8456" max="8456" width="6.7109375" style="29" customWidth="1"/>
    <col min="8457" max="8457" width="3.7109375" style="29" customWidth="1"/>
    <col min="8458" max="8458" width="10.42578125" style="29" bestFit="1" customWidth="1"/>
    <col min="8459" max="8459" width="9.42578125" style="29" bestFit="1" customWidth="1"/>
    <col min="8460" max="8460" width="3.7109375" style="29" customWidth="1"/>
    <col min="8461" max="8704" width="9.140625" style="29"/>
    <col min="8705" max="8705" width="15" style="29" customWidth="1"/>
    <col min="8706" max="8707" width="7.5703125" style="29" customWidth="1"/>
    <col min="8708" max="8708" width="6.7109375" style="29" customWidth="1"/>
    <col min="8709" max="8709" width="3.7109375" style="29" customWidth="1"/>
    <col min="8710" max="8711" width="7.7109375" style="29" customWidth="1"/>
    <col min="8712" max="8712" width="6.7109375" style="29" customWidth="1"/>
    <col min="8713" max="8713" width="3.7109375" style="29" customWidth="1"/>
    <col min="8714" max="8714" width="10.42578125" style="29" bestFit="1" customWidth="1"/>
    <col min="8715" max="8715" width="9.42578125" style="29" bestFit="1" customWidth="1"/>
    <col min="8716" max="8716" width="3.7109375" style="29" customWidth="1"/>
    <col min="8717" max="8960" width="9.140625" style="29"/>
    <col min="8961" max="8961" width="15" style="29" customWidth="1"/>
    <col min="8962" max="8963" width="7.5703125" style="29" customWidth="1"/>
    <col min="8964" max="8964" width="6.7109375" style="29" customWidth="1"/>
    <col min="8965" max="8965" width="3.7109375" style="29" customWidth="1"/>
    <col min="8966" max="8967" width="7.7109375" style="29" customWidth="1"/>
    <col min="8968" max="8968" width="6.7109375" style="29" customWidth="1"/>
    <col min="8969" max="8969" width="3.7109375" style="29" customWidth="1"/>
    <col min="8970" max="8970" width="10.42578125" style="29" bestFit="1" customWidth="1"/>
    <col min="8971" max="8971" width="9.42578125" style="29" bestFit="1" customWidth="1"/>
    <col min="8972" max="8972" width="3.7109375" style="29" customWidth="1"/>
    <col min="8973" max="9216" width="9.140625" style="29"/>
    <col min="9217" max="9217" width="15" style="29" customWidth="1"/>
    <col min="9218" max="9219" width="7.5703125" style="29" customWidth="1"/>
    <col min="9220" max="9220" width="6.7109375" style="29" customWidth="1"/>
    <col min="9221" max="9221" width="3.7109375" style="29" customWidth="1"/>
    <col min="9222" max="9223" width="7.7109375" style="29" customWidth="1"/>
    <col min="9224" max="9224" width="6.7109375" style="29" customWidth="1"/>
    <col min="9225" max="9225" width="3.7109375" style="29" customWidth="1"/>
    <col min="9226" max="9226" width="10.42578125" style="29" bestFit="1" customWidth="1"/>
    <col min="9227" max="9227" width="9.42578125" style="29" bestFit="1" customWidth="1"/>
    <col min="9228" max="9228" width="3.7109375" style="29" customWidth="1"/>
    <col min="9229" max="9472" width="9.140625" style="29"/>
    <col min="9473" max="9473" width="15" style="29" customWidth="1"/>
    <col min="9474" max="9475" width="7.5703125" style="29" customWidth="1"/>
    <col min="9476" max="9476" width="6.7109375" style="29" customWidth="1"/>
    <col min="9477" max="9477" width="3.7109375" style="29" customWidth="1"/>
    <col min="9478" max="9479" width="7.7109375" style="29" customWidth="1"/>
    <col min="9480" max="9480" width="6.7109375" style="29" customWidth="1"/>
    <col min="9481" max="9481" width="3.7109375" style="29" customWidth="1"/>
    <col min="9482" max="9482" width="10.42578125" style="29" bestFit="1" customWidth="1"/>
    <col min="9483" max="9483" width="9.42578125" style="29" bestFit="1" customWidth="1"/>
    <col min="9484" max="9484" width="3.7109375" style="29" customWidth="1"/>
    <col min="9485" max="9728" width="9.140625" style="29"/>
    <col min="9729" max="9729" width="15" style="29" customWidth="1"/>
    <col min="9730" max="9731" width="7.5703125" style="29" customWidth="1"/>
    <col min="9732" max="9732" width="6.7109375" style="29" customWidth="1"/>
    <col min="9733" max="9733" width="3.7109375" style="29" customWidth="1"/>
    <col min="9734" max="9735" width="7.7109375" style="29" customWidth="1"/>
    <col min="9736" max="9736" width="6.7109375" style="29" customWidth="1"/>
    <col min="9737" max="9737" width="3.7109375" style="29" customWidth="1"/>
    <col min="9738" max="9738" width="10.42578125" style="29" bestFit="1" customWidth="1"/>
    <col min="9739" max="9739" width="9.42578125" style="29" bestFit="1" customWidth="1"/>
    <col min="9740" max="9740" width="3.7109375" style="29" customWidth="1"/>
    <col min="9741" max="9984" width="9.140625" style="29"/>
    <col min="9985" max="9985" width="15" style="29" customWidth="1"/>
    <col min="9986" max="9987" width="7.5703125" style="29" customWidth="1"/>
    <col min="9988" max="9988" width="6.7109375" style="29" customWidth="1"/>
    <col min="9989" max="9989" width="3.7109375" style="29" customWidth="1"/>
    <col min="9990" max="9991" width="7.7109375" style="29" customWidth="1"/>
    <col min="9992" max="9992" width="6.7109375" style="29" customWidth="1"/>
    <col min="9993" max="9993" width="3.7109375" style="29" customWidth="1"/>
    <col min="9994" max="9994" width="10.42578125" style="29" bestFit="1" customWidth="1"/>
    <col min="9995" max="9995" width="9.42578125" style="29" bestFit="1" customWidth="1"/>
    <col min="9996" max="9996" width="3.7109375" style="29" customWidth="1"/>
    <col min="9997" max="10240" width="9.140625" style="29"/>
    <col min="10241" max="10241" width="15" style="29" customWidth="1"/>
    <col min="10242" max="10243" width="7.5703125" style="29" customWidth="1"/>
    <col min="10244" max="10244" width="6.7109375" style="29" customWidth="1"/>
    <col min="10245" max="10245" width="3.7109375" style="29" customWidth="1"/>
    <col min="10246" max="10247" width="7.7109375" style="29" customWidth="1"/>
    <col min="10248" max="10248" width="6.7109375" style="29" customWidth="1"/>
    <col min="10249" max="10249" width="3.7109375" style="29" customWidth="1"/>
    <col min="10250" max="10250" width="10.42578125" style="29" bestFit="1" customWidth="1"/>
    <col min="10251" max="10251" width="9.42578125" style="29" bestFit="1" customWidth="1"/>
    <col min="10252" max="10252" width="3.7109375" style="29" customWidth="1"/>
    <col min="10253" max="10496" width="9.140625" style="29"/>
    <col min="10497" max="10497" width="15" style="29" customWidth="1"/>
    <col min="10498" max="10499" width="7.5703125" style="29" customWidth="1"/>
    <col min="10500" max="10500" width="6.7109375" style="29" customWidth="1"/>
    <col min="10501" max="10501" width="3.7109375" style="29" customWidth="1"/>
    <col min="10502" max="10503" width="7.7109375" style="29" customWidth="1"/>
    <col min="10504" max="10504" width="6.7109375" style="29" customWidth="1"/>
    <col min="10505" max="10505" width="3.7109375" style="29" customWidth="1"/>
    <col min="10506" max="10506" width="10.42578125" style="29" bestFit="1" customWidth="1"/>
    <col min="10507" max="10507" width="9.42578125" style="29" bestFit="1" customWidth="1"/>
    <col min="10508" max="10508" width="3.7109375" style="29" customWidth="1"/>
    <col min="10509" max="10752" width="9.140625" style="29"/>
    <col min="10753" max="10753" width="15" style="29" customWidth="1"/>
    <col min="10754" max="10755" width="7.5703125" style="29" customWidth="1"/>
    <col min="10756" max="10756" width="6.7109375" style="29" customWidth="1"/>
    <col min="10757" max="10757" width="3.7109375" style="29" customWidth="1"/>
    <col min="10758" max="10759" width="7.7109375" style="29" customWidth="1"/>
    <col min="10760" max="10760" width="6.7109375" style="29" customWidth="1"/>
    <col min="10761" max="10761" width="3.7109375" style="29" customWidth="1"/>
    <col min="10762" max="10762" width="10.42578125" style="29" bestFit="1" customWidth="1"/>
    <col min="10763" max="10763" width="9.42578125" style="29" bestFit="1" customWidth="1"/>
    <col min="10764" max="10764" width="3.7109375" style="29" customWidth="1"/>
    <col min="10765" max="11008" width="9.140625" style="29"/>
    <col min="11009" max="11009" width="15" style="29" customWidth="1"/>
    <col min="11010" max="11011" width="7.5703125" style="29" customWidth="1"/>
    <col min="11012" max="11012" width="6.7109375" style="29" customWidth="1"/>
    <col min="11013" max="11013" width="3.7109375" style="29" customWidth="1"/>
    <col min="11014" max="11015" width="7.7109375" style="29" customWidth="1"/>
    <col min="11016" max="11016" width="6.7109375" style="29" customWidth="1"/>
    <col min="11017" max="11017" width="3.7109375" style="29" customWidth="1"/>
    <col min="11018" max="11018" width="10.42578125" style="29" bestFit="1" customWidth="1"/>
    <col min="11019" max="11019" width="9.42578125" style="29" bestFit="1" customWidth="1"/>
    <col min="11020" max="11020" width="3.7109375" style="29" customWidth="1"/>
    <col min="11021" max="11264" width="9.140625" style="29"/>
    <col min="11265" max="11265" width="15" style="29" customWidth="1"/>
    <col min="11266" max="11267" width="7.5703125" style="29" customWidth="1"/>
    <col min="11268" max="11268" width="6.7109375" style="29" customWidth="1"/>
    <col min="11269" max="11269" width="3.7109375" style="29" customWidth="1"/>
    <col min="11270" max="11271" width="7.7109375" style="29" customWidth="1"/>
    <col min="11272" max="11272" width="6.7109375" style="29" customWidth="1"/>
    <col min="11273" max="11273" width="3.7109375" style="29" customWidth="1"/>
    <col min="11274" max="11274" width="10.42578125" style="29" bestFit="1" customWidth="1"/>
    <col min="11275" max="11275" width="9.42578125" style="29" bestFit="1" customWidth="1"/>
    <col min="11276" max="11276" width="3.7109375" style="29" customWidth="1"/>
    <col min="11277" max="11520" width="9.140625" style="29"/>
    <col min="11521" max="11521" width="15" style="29" customWidth="1"/>
    <col min="11522" max="11523" width="7.5703125" style="29" customWidth="1"/>
    <col min="11524" max="11524" width="6.7109375" style="29" customWidth="1"/>
    <col min="11525" max="11525" width="3.7109375" style="29" customWidth="1"/>
    <col min="11526" max="11527" width="7.7109375" style="29" customWidth="1"/>
    <col min="11528" max="11528" width="6.7109375" style="29" customWidth="1"/>
    <col min="11529" max="11529" width="3.7109375" style="29" customWidth="1"/>
    <col min="11530" max="11530" width="10.42578125" style="29" bestFit="1" customWidth="1"/>
    <col min="11531" max="11531" width="9.42578125" style="29" bestFit="1" customWidth="1"/>
    <col min="11532" max="11532" width="3.7109375" style="29" customWidth="1"/>
    <col min="11533" max="11776" width="9.140625" style="29"/>
    <col min="11777" max="11777" width="15" style="29" customWidth="1"/>
    <col min="11778" max="11779" width="7.5703125" style="29" customWidth="1"/>
    <col min="11780" max="11780" width="6.7109375" style="29" customWidth="1"/>
    <col min="11781" max="11781" width="3.7109375" style="29" customWidth="1"/>
    <col min="11782" max="11783" width="7.7109375" style="29" customWidth="1"/>
    <col min="11784" max="11784" width="6.7109375" style="29" customWidth="1"/>
    <col min="11785" max="11785" width="3.7109375" style="29" customWidth="1"/>
    <col min="11786" max="11786" width="10.42578125" style="29" bestFit="1" customWidth="1"/>
    <col min="11787" max="11787" width="9.42578125" style="29" bestFit="1" customWidth="1"/>
    <col min="11788" max="11788" width="3.7109375" style="29" customWidth="1"/>
    <col min="11789" max="12032" width="9.140625" style="29"/>
    <col min="12033" max="12033" width="15" style="29" customWidth="1"/>
    <col min="12034" max="12035" width="7.5703125" style="29" customWidth="1"/>
    <col min="12036" max="12036" width="6.7109375" style="29" customWidth="1"/>
    <col min="12037" max="12037" width="3.7109375" style="29" customWidth="1"/>
    <col min="12038" max="12039" width="7.7109375" style="29" customWidth="1"/>
    <col min="12040" max="12040" width="6.7109375" style="29" customWidth="1"/>
    <col min="12041" max="12041" width="3.7109375" style="29" customWidth="1"/>
    <col min="12042" max="12042" width="10.42578125" style="29" bestFit="1" customWidth="1"/>
    <col min="12043" max="12043" width="9.42578125" style="29" bestFit="1" customWidth="1"/>
    <col min="12044" max="12044" width="3.7109375" style="29" customWidth="1"/>
    <col min="12045" max="12288" width="9.140625" style="29"/>
    <col min="12289" max="12289" width="15" style="29" customWidth="1"/>
    <col min="12290" max="12291" width="7.5703125" style="29" customWidth="1"/>
    <col min="12292" max="12292" width="6.7109375" style="29" customWidth="1"/>
    <col min="12293" max="12293" width="3.7109375" style="29" customWidth="1"/>
    <col min="12294" max="12295" width="7.7109375" style="29" customWidth="1"/>
    <col min="12296" max="12296" width="6.7109375" style="29" customWidth="1"/>
    <col min="12297" max="12297" width="3.7109375" style="29" customWidth="1"/>
    <col min="12298" max="12298" width="10.42578125" style="29" bestFit="1" customWidth="1"/>
    <col min="12299" max="12299" width="9.42578125" style="29" bestFit="1" customWidth="1"/>
    <col min="12300" max="12300" width="3.7109375" style="29" customWidth="1"/>
    <col min="12301" max="12544" width="9.140625" style="29"/>
    <col min="12545" max="12545" width="15" style="29" customWidth="1"/>
    <col min="12546" max="12547" width="7.5703125" style="29" customWidth="1"/>
    <col min="12548" max="12548" width="6.7109375" style="29" customWidth="1"/>
    <col min="12549" max="12549" width="3.7109375" style="29" customWidth="1"/>
    <col min="12550" max="12551" width="7.7109375" style="29" customWidth="1"/>
    <col min="12552" max="12552" width="6.7109375" style="29" customWidth="1"/>
    <col min="12553" max="12553" width="3.7109375" style="29" customWidth="1"/>
    <col min="12554" max="12554" width="10.42578125" style="29" bestFit="1" customWidth="1"/>
    <col min="12555" max="12555" width="9.42578125" style="29" bestFit="1" customWidth="1"/>
    <col min="12556" max="12556" width="3.7109375" style="29" customWidth="1"/>
    <col min="12557" max="12800" width="9.140625" style="29"/>
    <col min="12801" max="12801" width="15" style="29" customWidth="1"/>
    <col min="12802" max="12803" width="7.5703125" style="29" customWidth="1"/>
    <col min="12804" max="12804" width="6.7109375" style="29" customWidth="1"/>
    <col min="12805" max="12805" width="3.7109375" style="29" customWidth="1"/>
    <col min="12806" max="12807" width="7.7109375" style="29" customWidth="1"/>
    <col min="12808" max="12808" width="6.7109375" style="29" customWidth="1"/>
    <col min="12809" max="12809" width="3.7109375" style="29" customWidth="1"/>
    <col min="12810" max="12810" width="10.42578125" style="29" bestFit="1" customWidth="1"/>
    <col min="12811" max="12811" width="9.42578125" style="29" bestFit="1" customWidth="1"/>
    <col min="12812" max="12812" width="3.7109375" style="29" customWidth="1"/>
    <col min="12813" max="13056" width="9.140625" style="29"/>
    <col min="13057" max="13057" width="15" style="29" customWidth="1"/>
    <col min="13058" max="13059" width="7.5703125" style="29" customWidth="1"/>
    <col min="13060" max="13060" width="6.7109375" style="29" customWidth="1"/>
    <col min="13061" max="13061" width="3.7109375" style="29" customWidth="1"/>
    <col min="13062" max="13063" width="7.7109375" style="29" customWidth="1"/>
    <col min="13064" max="13064" width="6.7109375" style="29" customWidth="1"/>
    <col min="13065" max="13065" width="3.7109375" style="29" customWidth="1"/>
    <col min="13066" max="13066" width="10.42578125" style="29" bestFit="1" customWidth="1"/>
    <col min="13067" max="13067" width="9.42578125" style="29" bestFit="1" customWidth="1"/>
    <col min="13068" max="13068" width="3.7109375" style="29" customWidth="1"/>
    <col min="13069" max="13312" width="9.140625" style="29"/>
    <col min="13313" max="13313" width="15" style="29" customWidth="1"/>
    <col min="13314" max="13315" width="7.5703125" style="29" customWidth="1"/>
    <col min="13316" max="13316" width="6.7109375" style="29" customWidth="1"/>
    <col min="13317" max="13317" width="3.7109375" style="29" customWidth="1"/>
    <col min="13318" max="13319" width="7.7109375" style="29" customWidth="1"/>
    <col min="13320" max="13320" width="6.7109375" style="29" customWidth="1"/>
    <col min="13321" max="13321" width="3.7109375" style="29" customWidth="1"/>
    <col min="13322" max="13322" width="10.42578125" style="29" bestFit="1" customWidth="1"/>
    <col min="13323" max="13323" width="9.42578125" style="29" bestFit="1" customWidth="1"/>
    <col min="13324" max="13324" width="3.7109375" style="29" customWidth="1"/>
    <col min="13325" max="13568" width="9.140625" style="29"/>
    <col min="13569" max="13569" width="15" style="29" customWidth="1"/>
    <col min="13570" max="13571" width="7.5703125" style="29" customWidth="1"/>
    <col min="13572" max="13572" width="6.7109375" style="29" customWidth="1"/>
    <col min="13573" max="13573" width="3.7109375" style="29" customWidth="1"/>
    <col min="13574" max="13575" width="7.7109375" style="29" customWidth="1"/>
    <col min="13576" max="13576" width="6.7109375" style="29" customWidth="1"/>
    <col min="13577" max="13577" width="3.7109375" style="29" customWidth="1"/>
    <col min="13578" max="13578" width="10.42578125" style="29" bestFit="1" customWidth="1"/>
    <col min="13579" max="13579" width="9.42578125" style="29" bestFit="1" customWidth="1"/>
    <col min="13580" max="13580" width="3.7109375" style="29" customWidth="1"/>
    <col min="13581" max="13824" width="9.140625" style="29"/>
    <col min="13825" max="13825" width="15" style="29" customWidth="1"/>
    <col min="13826" max="13827" width="7.5703125" style="29" customWidth="1"/>
    <col min="13828" max="13828" width="6.7109375" style="29" customWidth="1"/>
    <col min="13829" max="13829" width="3.7109375" style="29" customWidth="1"/>
    <col min="13830" max="13831" width="7.7109375" style="29" customWidth="1"/>
    <col min="13832" max="13832" width="6.7109375" style="29" customWidth="1"/>
    <col min="13833" max="13833" width="3.7109375" style="29" customWidth="1"/>
    <col min="13834" max="13834" width="10.42578125" style="29" bestFit="1" customWidth="1"/>
    <col min="13835" max="13835" width="9.42578125" style="29" bestFit="1" customWidth="1"/>
    <col min="13836" max="13836" width="3.7109375" style="29" customWidth="1"/>
    <col min="13837" max="14080" width="9.140625" style="29"/>
    <col min="14081" max="14081" width="15" style="29" customWidth="1"/>
    <col min="14082" max="14083" width="7.5703125" style="29" customWidth="1"/>
    <col min="14084" max="14084" width="6.7109375" style="29" customWidth="1"/>
    <col min="14085" max="14085" width="3.7109375" style="29" customWidth="1"/>
    <col min="14086" max="14087" width="7.7109375" style="29" customWidth="1"/>
    <col min="14088" max="14088" width="6.7109375" style="29" customWidth="1"/>
    <col min="14089" max="14089" width="3.7109375" style="29" customWidth="1"/>
    <col min="14090" max="14090" width="10.42578125" style="29" bestFit="1" customWidth="1"/>
    <col min="14091" max="14091" width="9.42578125" style="29" bestFit="1" customWidth="1"/>
    <col min="14092" max="14092" width="3.7109375" style="29" customWidth="1"/>
    <col min="14093" max="14336" width="9.140625" style="29"/>
    <col min="14337" max="14337" width="15" style="29" customWidth="1"/>
    <col min="14338" max="14339" width="7.5703125" style="29" customWidth="1"/>
    <col min="14340" max="14340" width="6.7109375" style="29" customWidth="1"/>
    <col min="14341" max="14341" width="3.7109375" style="29" customWidth="1"/>
    <col min="14342" max="14343" width="7.7109375" style="29" customWidth="1"/>
    <col min="14344" max="14344" width="6.7109375" style="29" customWidth="1"/>
    <col min="14345" max="14345" width="3.7109375" style="29" customWidth="1"/>
    <col min="14346" max="14346" width="10.42578125" style="29" bestFit="1" customWidth="1"/>
    <col min="14347" max="14347" width="9.42578125" style="29" bestFit="1" customWidth="1"/>
    <col min="14348" max="14348" width="3.7109375" style="29" customWidth="1"/>
    <col min="14349" max="14592" width="9.140625" style="29"/>
    <col min="14593" max="14593" width="15" style="29" customWidth="1"/>
    <col min="14594" max="14595" width="7.5703125" style="29" customWidth="1"/>
    <col min="14596" max="14596" width="6.7109375" style="29" customWidth="1"/>
    <col min="14597" max="14597" width="3.7109375" style="29" customWidth="1"/>
    <col min="14598" max="14599" width="7.7109375" style="29" customWidth="1"/>
    <col min="14600" max="14600" width="6.7109375" style="29" customWidth="1"/>
    <col min="14601" max="14601" width="3.7109375" style="29" customWidth="1"/>
    <col min="14602" max="14602" width="10.42578125" style="29" bestFit="1" customWidth="1"/>
    <col min="14603" max="14603" width="9.42578125" style="29" bestFit="1" customWidth="1"/>
    <col min="14604" max="14604" width="3.7109375" style="29" customWidth="1"/>
    <col min="14605" max="14848" width="9.140625" style="29"/>
    <col min="14849" max="14849" width="15" style="29" customWidth="1"/>
    <col min="14850" max="14851" width="7.5703125" style="29" customWidth="1"/>
    <col min="14852" max="14852" width="6.7109375" style="29" customWidth="1"/>
    <col min="14853" max="14853" width="3.7109375" style="29" customWidth="1"/>
    <col min="14854" max="14855" width="7.7109375" style="29" customWidth="1"/>
    <col min="14856" max="14856" width="6.7109375" style="29" customWidth="1"/>
    <col min="14857" max="14857" width="3.7109375" style="29" customWidth="1"/>
    <col min="14858" max="14858" width="10.42578125" style="29" bestFit="1" customWidth="1"/>
    <col min="14859" max="14859" width="9.42578125" style="29" bestFit="1" customWidth="1"/>
    <col min="14860" max="14860" width="3.7109375" style="29" customWidth="1"/>
    <col min="14861" max="15104" width="9.140625" style="29"/>
    <col min="15105" max="15105" width="15" style="29" customWidth="1"/>
    <col min="15106" max="15107" width="7.5703125" style="29" customWidth="1"/>
    <col min="15108" max="15108" width="6.7109375" style="29" customWidth="1"/>
    <col min="15109" max="15109" width="3.7109375" style="29" customWidth="1"/>
    <col min="15110" max="15111" width="7.7109375" style="29" customWidth="1"/>
    <col min="15112" max="15112" width="6.7109375" style="29" customWidth="1"/>
    <col min="15113" max="15113" width="3.7109375" style="29" customWidth="1"/>
    <col min="15114" max="15114" width="10.42578125" style="29" bestFit="1" customWidth="1"/>
    <col min="15115" max="15115" width="9.42578125" style="29" bestFit="1" customWidth="1"/>
    <col min="15116" max="15116" width="3.7109375" style="29" customWidth="1"/>
    <col min="15117" max="15360" width="9.140625" style="29"/>
    <col min="15361" max="15361" width="15" style="29" customWidth="1"/>
    <col min="15362" max="15363" width="7.5703125" style="29" customWidth="1"/>
    <col min="15364" max="15364" width="6.7109375" style="29" customWidth="1"/>
    <col min="15365" max="15365" width="3.7109375" style="29" customWidth="1"/>
    <col min="15366" max="15367" width="7.7109375" style="29" customWidth="1"/>
    <col min="15368" max="15368" width="6.7109375" style="29" customWidth="1"/>
    <col min="15369" max="15369" width="3.7109375" style="29" customWidth="1"/>
    <col min="15370" max="15370" width="10.42578125" style="29" bestFit="1" customWidth="1"/>
    <col min="15371" max="15371" width="9.42578125" style="29" bestFit="1" customWidth="1"/>
    <col min="15372" max="15372" width="3.7109375" style="29" customWidth="1"/>
    <col min="15373" max="15616" width="9.140625" style="29"/>
    <col min="15617" max="15617" width="15" style="29" customWidth="1"/>
    <col min="15618" max="15619" width="7.5703125" style="29" customWidth="1"/>
    <col min="15620" max="15620" width="6.7109375" style="29" customWidth="1"/>
    <col min="15621" max="15621" width="3.7109375" style="29" customWidth="1"/>
    <col min="15622" max="15623" width="7.7109375" style="29" customWidth="1"/>
    <col min="15624" max="15624" width="6.7109375" style="29" customWidth="1"/>
    <col min="15625" max="15625" width="3.7109375" style="29" customWidth="1"/>
    <col min="15626" max="15626" width="10.42578125" style="29" bestFit="1" customWidth="1"/>
    <col min="15627" max="15627" width="9.42578125" style="29" bestFit="1" customWidth="1"/>
    <col min="15628" max="15628" width="3.7109375" style="29" customWidth="1"/>
    <col min="15629" max="15872" width="9.140625" style="29"/>
    <col min="15873" max="15873" width="15" style="29" customWidth="1"/>
    <col min="15874" max="15875" width="7.5703125" style="29" customWidth="1"/>
    <col min="15876" max="15876" width="6.7109375" style="29" customWidth="1"/>
    <col min="15877" max="15877" width="3.7109375" style="29" customWidth="1"/>
    <col min="15878" max="15879" width="7.7109375" style="29" customWidth="1"/>
    <col min="15880" max="15880" width="6.7109375" style="29" customWidth="1"/>
    <col min="15881" max="15881" width="3.7109375" style="29" customWidth="1"/>
    <col min="15882" max="15882" width="10.42578125" style="29" bestFit="1" customWidth="1"/>
    <col min="15883" max="15883" width="9.42578125" style="29" bestFit="1" customWidth="1"/>
    <col min="15884" max="15884" width="3.7109375" style="29" customWidth="1"/>
    <col min="15885" max="16128" width="9.140625" style="29"/>
    <col min="16129" max="16129" width="15" style="29" customWidth="1"/>
    <col min="16130" max="16131" width="7.5703125" style="29" customWidth="1"/>
    <col min="16132" max="16132" width="6.7109375" style="29" customWidth="1"/>
    <col min="16133" max="16133" width="3.7109375" style="29" customWidth="1"/>
    <col min="16134" max="16135" width="7.7109375" style="29" customWidth="1"/>
    <col min="16136" max="16136" width="6.7109375" style="29" customWidth="1"/>
    <col min="16137" max="16137" width="3.7109375" style="29" customWidth="1"/>
    <col min="16138" max="16138" width="10.42578125" style="29" bestFit="1" customWidth="1"/>
    <col min="16139" max="16139" width="9.42578125" style="29" bestFit="1" customWidth="1"/>
    <col min="16140" max="16140" width="3.7109375" style="29" customWidth="1"/>
    <col min="16141" max="16384" width="9.140625" style="29"/>
  </cols>
  <sheetData>
    <row r="1" spans="1:14">
      <c r="A1" s="28" t="s">
        <v>84</v>
      </c>
    </row>
    <row r="2" spans="1:14">
      <c r="A2" s="28" t="s">
        <v>87</v>
      </c>
    </row>
    <row r="4" spans="1:14">
      <c r="B4" s="30" t="s">
        <v>68</v>
      </c>
      <c r="C4" s="30" t="s">
        <v>69</v>
      </c>
      <c r="F4" s="30" t="s">
        <v>70</v>
      </c>
      <c r="G4" s="30" t="s">
        <v>71</v>
      </c>
      <c r="J4" s="31"/>
      <c r="K4" s="32"/>
      <c r="M4" s="32"/>
      <c r="N4" s="31"/>
    </row>
    <row r="5" spans="1:14">
      <c r="A5" s="29" t="s">
        <v>72</v>
      </c>
      <c r="B5" s="29">
        <v>129</v>
      </c>
      <c r="C5" s="29">
        <v>104</v>
      </c>
      <c r="F5" s="29">
        <v>114</v>
      </c>
      <c r="G5" s="29">
        <v>119</v>
      </c>
      <c r="J5" s="31"/>
      <c r="K5" s="31"/>
    </row>
    <row r="6" spans="1:14">
      <c r="A6" s="29" t="s">
        <v>73</v>
      </c>
      <c r="B6" s="29">
        <v>121</v>
      </c>
      <c r="C6" s="29">
        <v>124</v>
      </c>
      <c r="F6" s="29">
        <v>102</v>
      </c>
      <c r="G6" s="29">
        <v>143</v>
      </c>
      <c r="J6" s="31"/>
      <c r="K6" s="31"/>
    </row>
    <row r="7" spans="1:14">
      <c r="A7" s="29" t="s">
        <v>74</v>
      </c>
      <c r="B7" s="29">
        <v>225</v>
      </c>
      <c r="C7" s="29">
        <v>732</v>
      </c>
      <c r="F7" s="29">
        <v>484</v>
      </c>
      <c r="G7" s="29">
        <v>473</v>
      </c>
      <c r="J7" s="31"/>
      <c r="K7" s="31"/>
    </row>
    <row r="8" spans="1:14">
      <c r="A8" s="29" t="s">
        <v>75</v>
      </c>
      <c r="B8" s="29">
        <v>877</v>
      </c>
      <c r="C8" s="29">
        <v>568</v>
      </c>
      <c r="F8" s="29">
        <v>717</v>
      </c>
      <c r="G8" s="29">
        <v>728</v>
      </c>
      <c r="J8" s="31"/>
      <c r="K8" s="31"/>
    </row>
    <row r="9" spans="1:14">
      <c r="B9" s="33">
        <f>SUM(B5:B8)</f>
        <v>1352</v>
      </c>
      <c r="C9" s="33">
        <f>SUM(C5:C8)</f>
        <v>1528</v>
      </c>
      <c r="D9" s="33">
        <f>(B9+C9)</f>
        <v>2880</v>
      </c>
      <c r="F9" s="33">
        <f>SUM(F5:F8)</f>
        <v>1417</v>
      </c>
      <c r="G9" s="33">
        <f>SUM(G5:G8)</f>
        <v>1463</v>
      </c>
      <c r="H9" s="33">
        <f>(F9+G9)</f>
        <v>2880</v>
      </c>
      <c r="I9" s="33"/>
    </row>
    <row r="10" spans="1:14">
      <c r="B10" s="34">
        <f>(B9/D9)</f>
        <v>0.46944444444444444</v>
      </c>
      <c r="C10" s="34">
        <f>(C9/D9)</f>
        <v>0.53055555555555556</v>
      </c>
      <c r="E10" s="33"/>
      <c r="F10" s="34">
        <f>(F9/H9)</f>
        <v>0.49201388888888886</v>
      </c>
      <c r="G10" s="34">
        <f>(G9/H9)</f>
        <v>0.50798611111111114</v>
      </c>
    </row>
    <row r="11" spans="1:14">
      <c r="C11" s="33"/>
      <c r="G11" s="33"/>
    </row>
    <row r="12" spans="1:14">
      <c r="C12" s="33"/>
      <c r="F12" s="28"/>
      <c r="G12" s="33"/>
      <c r="H12" s="28"/>
    </row>
    <row r="42" spans="1:14">
      <c r="A42" s="28" t="s">
        <v>84</v>
      </c>
    </row>
    <row r="43" spans="1:14">
      <c r="A43" s="28" t="s">
        <v>87</v>
      </c>
    </row>
    <row r="45" spans="1:14">
      <c r="B45" s="30" t="s">
        <v>68</v>
      </c>
      <c r="C45" s="30" t="s">
        <v>69</v>
      </c>
      <c r="F45" s="30"/>
      <c r="G45" s="30"/>
      <c r="J45" s="31"/>
      <c r="K45" s="32"/>
      <c r="M45" s="32"/>
      <c r="N45" s="31"/>
    </row>
    <row r="46" spans="1:14">
      <c r="A46" s="29" t="s">
        <v>72</v>
      </c>
      <c r="B46" s="29">
        <v>129</v>
      </c>
      <c r="C46" s="29">
        <v>104</v>
      </c>
      <c r="J46" s="31"/>
      <c r="K46" s="31"/>
    </row>
    <row r="47" spans="1:14">
      <c r="A47" s="29" t="s">
        <v>73</v>
      </c>
      <c r="B47" s="29">
        <v>121</v>
      </c>
      <c r="C47" s="29">
        <v>124</v>
      </c>
      <c r="J47" s="31"/>
      <c r="K47" s="31"/>
    </row>
    <row r="48" spans="1:14">
      <c r="A48" s="29" t="s">
        <v>74</v>
      </c>
      <c r="B48" s="29">
        <v>225</v>
      </c>
      <c r="C48" s="29">
        <v>732</v>
      </c>
      <c r="J48" s="31"/>
      <c r="K48" s="31"/>
    </row>
    <row r="49" spans="1:11">
      <c r="A49" s="29" t="s">
        <v>75</v>
      </c>
      <c r="B49" s="29">
        <v>877</v>
      </c>
      <c r="C49" s="29">
        <v>568</v>
      </c>
      <c r="J49" s="31"/>
      <c r="K49" s="31"/>
    </row>
    <row r="50" spans="1:11">
      <c r="B50" s="33">
        <f>SUM(B46:B49)</f>
        <v>1352</v>
      </c>
      <c r="C50" s="33">
        <f>SUM(C46:C49)</f>
        <v>1528</v>
      </c>
      <c r="D50" s="33">
        <f>(B50+C50)</f>
        <v>2880</v>
      </c>
      <c r="F50" s="33"/>
      <c r="G50" s="33"/>
      <c r="H50" s="33"/>
      <c r="I50" s="33"/>
    </row>
    <row r="51" spans="1:11">
      <c r="B51" s="34">
        <f>(B50/D50)</f>
        <v>0.46944444444444444</v>
      </c>
      <c r="C51" s="34">
        <f>(C50/D50)</f>
        <v>0.53055555555555556</v>
      </c>
      <c r="E51" s="33"/>
      <c r="F51" s="34"/>
      <c r="G51" s="34"/>
    </row>
    <row r="52" spans="1:11">
      <c r="C52" s="33"/>
      <c r="G52" s="33"/>
    </row>
    <row r="53" spans="1:11">
      <c r="C53" s="33"/>
      <c r="F53" s="28"/>
      <c r="G53" s="33"/>
      <c r="H53" s="28"/>
    </row>
    <row r="83" spans="1:10">
      <c r="A83" s="28" t="s">
        <v>84</v>
      </c>
    </row>
    <row r="84" spans="1:10">
      <c r="A84" s="28" t="s">
        <v>87</v>
      </c>
    </row>
    <row r="86" spans="1:10">
      <c r="B86" s="30" t="s">
        <v>70</v>
      </c>
      <c r="C86" s="30" t="s">
        <v>71</v>
      </c>
      <c r="F86" s="31"/>
      <c r="G86" s="32"/>
      <c r="I86" s="32"/>
      <c r="J86" s="31"/>
    </row>
    <row r="87" spans="1:10">
      <c r="A87" s="29" t="s">
        <v>72</v>
      </c>
      <c r="B87" s="29">
        <v>114</v>
      </c>
      <c r="C87" s="29">
        <v>119</v>
      </c>
      <c r="F87" s="31"/>
      <c r="G87" s="31"/>
    </row>
    <row r="88" spans="1:10">
      <c r="A88" s="29" t="s">
        <v>73</v>
      </c>
      <c r="B88" s="29">
        <v>102</v>
      </c>
      <c r="C88" s="29">
        <v>143</v>
      </c>
      <c r="F88" s="31"/>
      <c r="G88" s="31"/>
    </row>
    <row r="89" spans="1:10">
      <c r="A89" s="29" t="s">
        <v>74</v>
      </c>
      <c r="B89" s="29">
        <v>484</v>
      </c>
      <c r="C89" s="29">
        <v>473</v>
      </c>
      <c r="F89" s="31"/>
      <c r="G89" s="31"/>
    </row>
    <row r="90" spans="1:10">
      <c r="A90" s="29" t="s">
        <v>75</v>
      </c>
      <c r="B90" s="29">
        <v>717</v>
      </c>
      <c r="C90" s="29">
        <v>728</v>
      </c>
      <c r="F90" s="31"/>
      <c r="G90" s="31"/>
    </row>
    <row r="91" spans="1:10">
      <c r="B91" s="33">
        <f>SUM(B87:B90)</f>
        <v>1417</v>
      </c>
      <c r="C91" s="33">
        <f>SUM(C87:C90)</f>
        <v>1463</v>
      </c>
      <c r="D91" s="33">
        <f>(B91+C91)</f>
        <v>2880</v>
      </c>
      <c r="E91" s="33"/>
    </row>
    <row r="92" spans="1:10">
      <c r="B92" s="34">
        <f>(B91/D91)</f>
        <v>0.49201388888888886</v>
      </c>
      <c r="C92" s="34">
        <f>(C91/D91)</f>
        <v>0.50798611111111114</v>
      </c>
    </row>
    <row r="93" spans="1:10">
      <c r="C93" s="33"/>
      <c r="G93" s="33"/>
    </row>
    <row r="124" spans="1:7">
      <c r="A124" s="28" t="s">
        <v>84</v>
      </c>
    </row>
    <row r="125" spans="1:7">
      <c r="A125" s="28" t="s">
        <v>87</v>
      </c>
    </row>
    <row r="127" spans="1:7">
      <c r="A127" s="29" t="s">
        <v>76</v>
      </c>
      <c r="B127" s="35">
        <v>1417</v>
      </c>
      <c r="F127" s="31"/>
      <c r="G127" s="31"/>
    </row>
    <row r="128" spans="1:7">
      <c r="A128" s="29" t="s">
        <v>77</v>
      </c>
      <c r="B128" s="35">
        <v>1463</v>
      </c>
      <c r="F128" s="31"/>
      <c r="G128" s="31"/>
    </row>
    <row r="129" spans="1:7">
      <c r="A129" s="28" t="s">
        <v>78</v>
      </c>
      <c r="B129" s="33">
        <f>SUM(B127:B128)</f>
        <v>2880</v>
      </c>
      <c r="F129" s="31"/>
      <c r="G129" s="31"/>
    </row>
    <row r="130" spans="1:7">
      <c r="F130" s="31"/>
      <c r="G130" s="31"/>
    </row>
    <row r="131" spans="1:7">
      <c r="B131" s="33"/>
      <c r="C131" s="33"/>
      <c r="D131" s="33"/>
      <c r="E131" s="33"/>
    </row>
    <row r="132" spans="1:7">
      <c r="B132" s="34"/>
      <c r="C132" s="34"/>
    </row>
    <row r="165" spans="1:7">
      <c r="A165" s="28" t="s">
        <v>84</v>
      </c>
    </row>
    <row r="166" spans="1:7">
      <c r="A166" s="28" t="s">
        <v>87</v>
      </c>
    </row>
    <row r="168" spans="1:7">
      <c r="A168" s="29" t="s">
        <v>79</v>
      </c>
      <c r="B168" s="35">
        <v>1352</v>
      </c>
      <c r="F168" s="31"/>
      <c r="G168" s="31"/>
    </row>
    <row r="169" spans="1:7">
      <c r="A169" s="29" t="s">
        <v>80</v>
      </c>
      <c r="B169" s="35">
        <v>1528</v>
      </c>
      <c r="F169" s="31"/>
      <c r="G169" s="31"/>
    </row>
    <row r="170" spans="1:7">
      <c r="A170" s="28" t="s">
        <v>78</v>
      </c>
      <c r="B170" s="33">
        <f>SUM(B168:B169)</f>
        <v>2880</v>
      </c>
      <c r="F170" s="31"/>
      <c r="G170" s="31"/>
    </row>
    <row r="171" spans="1:7">
      <c r="F171" s="31"/>
      <c r="G171" s="31"/>
    </row>
    <row r="172" spans="1:7">
      <c r="B172" s="33"/>
      <c r="C172" s="33"/>
      <c r="D172" s="33"/>
      <c r="E172" s="33"/>
    </row>
    <row r="173" spans="1:7">
      <c r="B173" s="34"/>
      <c r="C173" s="34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3"/>
  <sheetViews>
    <sheetView topLeftCell="A166" workbookViewId="0">
      <selection activeCell="B170" sqref="B170"/>
    </sheetView>
  </sheetViews>
  <sheetFormatPr defaultRowHeight="12.75"/>
  <cols>
    <col min="1" max="1" width="15" style="29" customWidth="1"/>
    <col min="2" max="3" width="7.5703125" style="29" customWidth="1"/>
    <col min="4" max="4" width="6.7109375" style="29" customWidth="1"/>
    <col min="5" max="5" width="3.7109375" style="29" customWidth="1"/>
    <col min="6" max="7" width="7.7109375" style="29" customWidth="1"/>
    <col min="8" max="8" width="6.7109375" style="29" customWidth="1"/>
    <col min="9" max="9" width="3.7109375" style="29" customWidth="1"/>
    <col min="10" max="10" width="10.42578125" style="29" bestFit="1" customWidth="1"/>
    <col min="11" max="11" width="9.42578125" style="29" bestFit="1" customWidth="1"/>
    <col min="12" max="12" width="3.7109375" style="29" customWidth="1"/>
    <col min="13" max="256" width="9.140625" style="29"/>
    <col min="257" max="257" width="15" style="29" customWidth="1"/>
    <col min="258" max="259" width="7.5703125" style="29" customWidth="1"/>
    <col min="260" max="260" width="6.7109375" style="29" customWidth="1"/>
    <col min="261" max="261" width="3.7109375" style="29" customWidth="1"/>
    <col min="262" max="263" width="7.7109375" style="29" customWidth="1"/>
    <col min="264" max="264" width="6.7109375" style="29" customWidth="1"/>
    <col min="265" max="265" width="3.7109375" style="29" customWidth="1"/>
    <col min="266" max="266" width="10.42578125" style="29" bestFit="1" customWidth="1"/>
    <col min="267" max="267" width="9.42578125" style="29" bestFit="1" customWidth="1"/>
    <col min="268" max="268" width="3.7109375" style="29" customWidth="1"/>
    <col min="269" max="512" width="9.140625" style="29"/>
    <col min="513" max="513" width="15" style="29" customWidth="1"/>
    <col min="514" max="515" width="7.5703125" style="29" customWidth="1"/>
    <col min="516" max="516" width="6.7109375" style="29" customWidth="1"/>
    <col min="517" max="517" width="3.7109375" style="29" customWidth="1"/>
    <col min="518" max="519" width="7.7109375" style="29" customWidth="1"/>
    <col min="520" max="520" width="6.7109375" style="29" customWidth="1"/>
    <col min="521" max="521" width="3.7109375" style="29" customWidth="1"/>
    <col min="522" max="522" width="10.42578125" style="29" bestFit="1" customWidth="1"/>
    <col min="523" max="523" width="9.42578125" style="29" bestFit="1" customWidth="1"/>
    <col min="524" max="524" width="3.7109375" style="29" customWidth="1"/>
    <col min="525" max="768" width="9.140625" style="29"/>
    <col min="769" max="769" width="15" style="29" customWidth="1"/>
    <col min="770" max="771" width="7.5703125" style="29" customWidth="1"/>
    <col min="772" max="772" width="6.7109375" style="29" customWidth="1"/>
    <col min="773" max="773" width="3.7109375" style="29" customWidth="1"/>
    <col min="774" max="775" width="7.7109375" style="29" customWidth="1"/>
    <col min="776" max="776" width="6.7109375" style="29" customWidth="1"/>
    <col min="777" max="777" width="3.7109375" style="29" customWidth="1"/>
    <col min="778" max="778" width="10.42578125" style="29" bestFit="1" customWidth="1"/>
    <col min="779" max="779" width="9.42578125" style="29" bestFit="1" customWidth="1"/>
    <col min="780" max="780" width="3.7109375" style="29" customWidth="1"/>
    <col min="781" max="1024" width="9.140625" style="29"/>
    <col min="1025" max="1025" width="15" style="29" customWidth="1"/>
    <col min="1026" max="1027" width="7.5703125" style="29" customWidth="1"/>
    <col min="1028" max="1028" width="6.7109375" style="29" customWidth="1"/>
    <col min="1029" max="1029" width="3.7109375" style="29" customWidth="1"/>
    <col min="1030" max="1031" width="7.7109375" style="29" customWidth="1"/>
    <col min="1032" max="1032" width="6.7109375" style="29" customWidth="1"/>
    <col min="1033" max="1033" width="3.7109375" style="29" customWidth="1"/>
    <col min="1034" max="1034" width="10.42578125" style="29" bestFit="1" customWidth="1"/>
    <col min="1035" max="1035" width="9.42578125" style="29" bestFit="1" customWidth="1"/>
    <col min="1036" max="1036" width="3.7109375" style="29" customWidth="1"/>
    <col min="1037" max="1280" width="9.140625" style="29"/>
    <col min="1281" max="1281" width="15" style="29" customWidth="1"/>
    <col min="1282" max="1283" width="7.5703125" style="29" customWidth="1"/>
    <col min="1284" max="1284" width="6.7109375" style="29" customWidth="1"/>
    <col min="1285" max="1285" width="3.7109375" style="29" customWidth="1"/>
    <col min="1286" max="1287" width="7.7109375" style="29" customWidth="1"/>
    <col min="1288" max="1288" width="6.7109375" style="29" customWidth="1"/>
    <col min="1289" max="1289" width="3.7109375" style="29" customWidth="1"/>
    <col min="1290" max="1290" width="10.42578125" style="29" bestFit="1" customWidth="1"/>
    <col min="1291" max="1291" width="9.42578125" style="29" bestFit="1" customWidth="1"/>
    <col min="1292" max="1292" width="3.7109375" style="29" customWidth="1"/>
    <col min="1293" max="1536" width="9.140625" style="29"/>
    <col min="1537" max="1537" width="15" style="29" customWidth="1"/>
    <col min="1538" max="1539" width="7.5703125" style="29" customWidth="1"/>
    <col min="1540" max="1540" width="6.7109375" style="29" customWidth="1"/>
    <col min="1541" max="1541" width="3.7109375" style="29" customWidth="1"/>
    <col min="1542" max="1543" width="7.7109375" style="29" customWidth="1"/>
    <col min="1544" max="1544" width="6.7109375" style="29" customWidth="1"/>
    <col min="1545" max="1545" width="3.7109375" style="29" customWidth="1"/>
    <col min="1546" max="1546" width="10.42578125" style="29" bestFit="1" customWidth="1"/>
    <col min="1547" max="1547" width="9.42578125" style="29" bestFit="1" customWidth="1"/>
    <col min="1548" max="1548" width="3.7109375" style="29" customWidth="1"/>
    <col min="1549" max="1792" width="9.140625" style="29"/>
    <col min="1793" max="1793" width="15" style="29" customWidth="1"/>
    <col min="1794" max="1795" width="7.5703125" style="29" customWidth="1"/>
    <col min="1796" max="1796" width="6.7109375" style="29" customWidth="1"/>
    <col min="1797" max="1797" width="3.7109375" style="29" customWidth="1"/>
    <col min="1798" max="1799" width="7.7109375" style="29" customWidth="1"/>
    <col min="1800" max="1800" width="6.7109375" style="29" customWidth="1"/>
    <col min="1801" max="1801" width="3.7109375" style="29" customWidth="1"/>
    <col min="1802" max="1802" width="10.42578125" style="29" bestFit="1" customWidth="1"/>
    <col min="1803" max="1803" width="9.42578125" style="29" bestFit="1" customWidth="1"/>
    <col min="1804" max="1804" width="3.7109375" style="29" customWidth="1"/>
    <col min="1805" max="2048" width="9.140625" style="29"/>
    <col min="2049" max="2049" width="15" style="29" customWidth="1"/>
    <col min="2050" max="2051" width="7.5703125" style="29" customWidth="1"/>
    <col min="2052" max="2052" width="6.7109375" style="29" customWidth="1"/>
    <col min="2053" max="2053" width="3.7109375" style="29" customWidth="1"/>
    <col min="2054" max="2055" width="7.7109375" style="29" customWidth="1"/>
    <col min="2056" max="2056" width="6.7109375" style="29" customWidth="1"/>
    <col min="2057" max="2057" width="3.7109375" style="29" customWidth="1"/>
    <col min="2058" max="2058" width="10.42578125" style="29" bestFit="1" customWidth="1"/>
    <col min="2059" max="2059" width="9.42578125" style="29" bestFit="1" customWidth="1"/>
    <col min="2060" max="2060" width="3.7109375" style="29" customWidth="1"/>
    <col min="2061" max="2304" width="9.140625" style="29"/>
    <col min="2305" max="2305" width="15" style="29" customWidth="1"/>
    <col min="2306" max="2307" width="7.5703125" style="29" customWidth="1"/>
    <col min="2308" max="2308" width="6.7109375" style="29" customWidth="1"/>
    <col min="2309" max="2309" width="3.7109375" style="29" customWidth="1"/>
    <col min="2310" max="2311" width="7.7109375" style="29" customWidth="1"/>
    <col min="2312" max="2312" width="6.7109375" style="29" customWidth="1"/>
    <col min="2313" max="2313" width="3.7109375" style="29" customWidth="1"/>
    <col min="2314" max="2314" width="10.42578125" style="29" bestFit="1" customWidth="1"/>
    <col min="2315" max="2315" width="9.42578125" style="29" bestFit="1" customWidth="1"/>
    <col min="2316" max="2316" width="3.7109375" style="29" customWidth="1"/>
    <col min="2317" max="2560" width="9.140625" style="29"/>
    <col min="2561" max="2561" width="15" style="29" customWidth="1"/>
    <col min="2562" max="2563" width="7.5703125" style="29" customWidth="1"/>
    <col min="2564" max="2564" width="6.7109375" style="29" customWidth="1"/>
    <col min="2565" max="2565" width="3.7109375" style="29" customWidth="1"/>
    <col min="2566" max="2567" width="7.7109375" style="29" customWidth="1"/>
    <col min="2568" max="2568" width="6.7109375" style="29" customWidth="1"/>
    <col min="2569" max="2569" width="3.7109375" style="29" customWidth="1"/>
    <col min="2570" max="2570" width="10.42578125" style="29" bestFit="1" customWidth="1"/>
    <col min="2571" max="2571" width="9.42578125" style="29" bestFit="1" customWidth="1"/>
    <col min="2572" max="2572" width="3.7109375" style="29" customWidth="1"/>
    <col min="2573" max="2816" width="9.140625" style="29"/>
    <col min="2817" max="2817" width="15" style="29" customWidth="1"/>
    <col min="2818" max="2819" width="7.5703125" style="29" customWidth="1"/>
    <col min="2820" max="2820" width="6.7109375" style="29" customWidth="1"/>
    <col min="2821" max="2821" width="3.7109375" style="29" customWidth="1"/>
    <col min="2822" max="2823" width="7.7109375" style="29" customWidth="1"/>
    <col min="2824" max="2824" width="6.7109375" style="29" customWidth="1"/>
    <col min="2825" max="2825" width="3.7109375" style="29" customWidth="1"/>
    <col min="2826" max="2826" width="10.42578125" style="29" bestFit="1" customWidth="1"/>
    <col min="2827" max="2827" width="9.42578125" style="29" bestFit="1" customWidth="1"/>
    <col min="2828" max="2828" width="3.7109375" style="29" customWidth="1"/>
    <col min="2829" max="3072" width="9.140625" style="29"/>
    <col min="3073" max="3073" width="15" style="29" customWidth="1"/>
    <col min="3074" max="3075" width="7.5703125" style="29" customWidth="1"/>
    <col min="3076" max="3076" width="6.7109375" style="29" customWidth="1"/>
    <col min="3077" max="3077" width="3.7109375" style="29" customWidth="1"/>
    <col min="3078" max="3079" width="7.7109375" style="29" customWidth="1"/>
    <col min="3080" max="3080" width="6.7109375" style="29" customWidth="1"/>
    <col min="3081" max="3081" width="3.7109375" style="29" customWidth="1"/>
    <col min="3082" max="3082" width="10.42578125" style="29" bestFit="1" customWidth="1"/>
    <col min="3083" max="3083" width="9.42578125" style="29" bestFit="1" customWidth="1"/>
    <col min="3084" max="3084" width="3.7109375" style="29" customWidth="1"/>
    <col min="3085" max="3328" width="9.140625" style="29"/>
    <col min="3329" max="3329" width="15" style="29" customWidth="1"/>
    <col min="3330" max="3331" width="7.5703125" style="29" customWidth="1"/>
    <col min="3332" max="3332" width="6.7109375" style="29" customWidth="1"/>
    <col min="3333" max="3333" width="3.7109375" style="29" customWidth="1"/>
    <col min="3334" max="3335" width="7.7109375" style="29" customWidth="1"/>
    <col min="3336" max="3336" width="6.7109375" style="29" customWidth="1"/>
    <col min="3337" max="3337" width="3.7109375" style="29" customWidth="1"/>
    <col min="3338" max="3338" width="10.42578125" style="29" bestFit="1" customWidth="1"/>
    <col min="3339" max="3339" width="9.42578125" style="29" bestFit="1" customWidth="1"/>
    <col min="3340" max="3340" width="3.7109375" style="29" customWidth="1"/>
    <col min="3341" max="3584" width="9.140625" style="29"/>
    <col min="3585" max="3585" width="15" style="29" customWidth="1"/>
    <col min="3586" max="3587" width="7.5703125" style="29" customWidth="1"/>
    <col min="3588" max="3588" width="6.7109375" style="29" customWidth="1"/>
    <col min="3589" max="3589" width="3.7109375" style="29" customWidth="1"/>
    <col min="3590" max="3591" width="7.7109375" style="29" customWidth="1"/>
    <col min="3592" max="3592" width="6.7109375" style="29" customWidth="1"/>
    <col min="3593" max="3593" width="3.7109375" style="29" customWidth="1"/>
    <col min="3594" max="3594" width="10.42578125" style="29" bestFit="1" customWidth="1"/>
    <col min="3595" max="3595" width="9.42578125" style="29" bestFit="1" customWidth="1"/>
    <col min="3596" max="3596" width="3.7109375" style="29" customWidth="1"/>
    <col min="3597" max="3840" width="9.140625" style="29"/>
    <col min="3841" max="3841" width="15" style="29" customWidth="1"/>
    <col min="3842" max="3843" width="7.5703125" style="29" customWidth="1"/>
    <col min="3844" max="3844" width="6.7109375" style="29" customWidth="1"/>
    <col min="3845" max="3845" width="3.7109375" style="29" customWidth="1"/>
    <col min="3846" max="3847" width="7.7109375" style="29" customWidth="1"/>
    <col min="3848" max="3848" width="6.7109375" style="29" customWidth="1"/>
    <col min="3849" max="3849" width="3.7109375" style="29" customWidth="1"/>
    <col min="3850" max="3850" width="10.42578125" style="29" bestFit="1" customWidth="1"/>
    <col min="3851" max="3851" width="9.42578125" style="29" bestFit="1" customWidth="1"/>
    <col min="3852" max="3852" width="3.7109375" style="29" customWidth="1"/>
    <col min="3853" max="4096" width="9.140625" style="29"/>
    <col min="4097" max="4097" width="15" style="29" customWidth="1"/>
    <col min="4098" max="4099" width="7.5703125" style="29" customWidth="1"/>
    <col min="4100" max="4100" width="6.7109375" style="29" customWidth="1"/>
    <col min="4101" max="4101" width="3.7109375" style="29" customWidth="1"/>
    <col min="4102" max="4103" width="7.7109375" style="29" customWidth="1"/>
    <col min="4104" max="4104" width="6.7109375" style="29" customWidth="1"/>
    <col min="4105" max="4105" width="3.7109375" style="29" customWidth="1"/>
    <col min="4106" max="4106" width="10.42578125" style="29" bestFit="1" customWidth="1"/>
    <col min="4107" max="4107" width="9.42578125" style="29" bestFit="1" customWidth="1"/>
    <col min="4108" max="4108" width="3.7109375" style="29" customWidth="1"/>
    <col min="4109" max="4352" width="9.140625" style="29"/>
    <col min="4353" max="4353" width="15" style="29" customWidth="1"/>
    <col min="4354" max="4355" width="7.5703125" style="29" customWidth="1"/>
    <col min="4356" max="4356" width="6.7109375" style="29" customWidth="1"/>
    <col min="4357" max="4357" width="3.7109375" style="29" customWidth="1"/>
    <col min="4358" max="4359" width="7.7109375" style="29" customWidth="1"/>
    <col min="4360" max="4360" width="6.7109375" style="29" customWidth="1"/>
    <col min="4361" max="4361" width="3.7109375" style="29" customWidth="1"/>
    <col min="4362" max="4362" width="10.42578125" style="29" bestFit="1" customWidth="1"/>
    <col min="4363" max="4363" width="9.42578125" style="29" bestFit="1" customWidth="1"/>
    <col min="4364" max="4364" width="3.7109375" style="29" customWidth="1"/>
    <col min="4365" max="4608" width="9.140625" style="29"/>
    <col min="4609" max="4609" width="15" style="29" customWidth="1"/>
    <col min="4610" max="4611" width="7.5703125" style="29" customWidth="1"/>
    <col min="4612" max="4612" width="6.7109375" style="29" customWidth="1"/>
    <col min="4613" max="4613" width="3.7109375" style="29" customWidth="1"/>
    <col min="4614" max="4615" width="7.7109375" style="29" customWidth="1"/>
    <col min="4616" max="4616" width="6.7109375" style="29" customWidth="1"/>
    <col min="4617" max="4617" width="3.7109375" style="29" customWidth="1"/>
    <col min="4618" max="4618" width="10.42578125" style="29" bestFit="1" customWidth="1"/>
    <col min="4619" max="4619" width="9.42578125" style="29" bestFit="1" customWidth="1"/>
    <col min="4620" max="4620" width="3.7109375" style="29" customWidth="1"/>
    <col min="4621" max="4864" width="9.140625" style="29"/>
    <col min="4865" max="4865" width="15" style="29" customWidth="1"/>
    <col min="4866" max="4867" width="7.5703125" style="29" customWidth="1"/>
    <col min="4868" max="4868" width="6.7109375" style="29" customWidth="1"/>
    <col min="4869" max="4869" width="3.7109375" style="29" customWidth="1"/>
    <col min="4870" max="4871" width="7.7109375" style="29" customWidth="1"/>
    <col min="4872" max="4872" width="6.7109375" style="29" customWidth="1"/>
    <col min="4873" max="4873" width="3.7109375" style="29" customWidth="1"/>
    <col min="4874" max="4874" width="10.42578125" style="29" bestFit="1" customWidth="1"/>
    <col min="4875" max="4875" width="9.42578125" style="29" bestFit="1" customWidth="1"/>
    <col min="4876" max="4876" width="3.7109375" style="29" customWidth="1"/>
    <col min="4877" max="5120" width="9.140625" style="29"/>
    <col min="5121" max="5121" width="15" style="29" customWidth="1"/>
    <col min="5122" max="5123" width="7.5703125" style="29" customWidth="1"/>
    <col min="5124" max="5124" width="6.7109375" style="29" customWidth="1"/>
    <col min="5125" max="5125" width="3.7109375" style="29" customWidth="1"/>
    <col min="5126" max="5127" width="7.7109375" style="29" customWidth="1"/>
    <col min="5128" max="5128" width="6.7109375" style="29" customWidth="1"/>
    <col min="5129" max="5129" width="3.7109375" style="29" customWidth="1"/>
    <col min="5130" max="5130" width="10.42578125" style="29" bestFit="1" customWidth="1"/>
    <col min="5131" max="5131" width="9.42578125" style="29" bestFit="1" customWidth="1"/>
    <col min="5132" max="5132" width="3.7109375" style="29" customWidth="1"/>
    <col min="5133" max="5376" width="9.140625" style="29"/>
    <col min="5377" max="5377" width="15" style="29" customWidth="1"/>
    <col min="5378" max="5379" width="7.5703125" style="29" customWidth="1"/>
    <col min="5380" max="5380" width="6.7109375" style="29" customWidth="1"/>
    <col min="5381" max="5381" width="3.7109375" style="29" customWidth="1"/>
    <col min="5382" max="5383" width="7.7109375" style="29" customWidth="1"/>
    <col min="5384" max="5384" width="6.7109375" style="29" customWidth="1"/>
    <col min="5385" max="5385" width="3.7109375" style="29" customWidth="1"/>
    <col min="5386" max="5386" width="10.42578125" style="29" bestFit="1" customWidth="1"/>
    <col min="5387" max="5387" width="9.42578125" style="29" bestFit="1" customWidth="1"/>
    <col min="5388" max="5388" width="3.7109375" style="29" customWidth="1"/>
    <col min="5389" max="5632" width="9.140625" style="29"/>
    <col min="5633" max="5633" width="15" style="29" customWidth="1"/>
    <col min="5634" max="5635" width="7.5703125" style="29" customWidth="1"/>
    <col min="5636" max="5636" width="6.7109375" style="29" customWidth="1"/>
    <col min="5637" max="5637" width="3.7109375" style="29" customWidth="1"/>
    <col min="5638" max="5639" width="7.7109375" style="29" customWidth="1"/>
    <col min="5640" max="5640" width="6.7109375" style="29" customWidth="1"/>
    <col min="5641" max="5641" width="3.7109375" style="29" customWidth="1"/>
    <col min="5642" max="5642" width="10.42578125" style="29" bestFit="1" customWidth="1"/>
    <col min="5643" max="5643" width="9.42578125" style="29" bestFit="1" customWidth="1"/>
    <col min="5644" max="5644" width="3.7109375" style="29" customWidth="1"/>
    <col min="5645" max="5888" width="9.140625" style="29"/>
    <col min="5889" max="5889" width="15" style="29" customWidth="1"/>
    <col min="5890" max="5891" width="7.5703125" style="29" customWidth="1"/>
    <col min="5892" max="5892" width="6.7109375" style="29" customWidth="1"/>
    <col min="5893" max="5893" width="3.7109375" style="29" customWidth="1"/>
    <col min="5894" max="5895" width="7.7109375" style="29" customWidth="1"/>
    <col min="5896" max="5896" width="6.7109375" style="29" customWidth="1"/>
    <col min="5897" max="5897" width="3.7109375" style="29" customWidth="1"/>
    <col min="5898" max="5898" width="10.42578125" style="29" bestFit="1" customWidth="1"/>
    <col min="5899" max="5899" width="9.42578125" style="29" bestFit="1" customWidth="1"/>
    <col min="5900" max="5900" width="3.7109375" style="29" customWidth="1"/>
    <col min="5901" max="6144" width="9.140625" style="29"/>
    <col min="6145" max="6145" width="15" style="29" customWidth="1"/>
    <col min="6146" max="6147" width="7.5703125" style="29" customWidth="1"/>
    <col min="6148" max="6148" width="6.7109375" style="29" customWidth="1"/>
    <col min="6149" max="6149" width="3.7109375" style="29" customWidth="1"/>
    <col min="6150" max="6151" width="7.7109375" style="29" customWidth="1"/>
    <col min="6152" max="6152" width="6.7109375" style="29" customWidth="1"/>
    <col min="6153" max="6153" width="3.7109375" style="29" customWidth="1"/>
    <col min="6154" max="6154" width="10.42578125" style="29" bestFit="1" customWidth="1"/>
    <col min="6155" max="6155" width="9.42578125" style="29" bestFit="1" customWidth="1"/>
    <col min="6156" max="6156" width="3.7109375" style="29" customWidth="1"/>
    <col min="6157" max="6400" width="9.140625" style="29"/>
    <col min="6401" max="6401" width="15" style="29" customWidth="1"/>
    <col min="6402" max="6403" width="7.5703125" style="29" customWidth="1"/>
    <col min="6404" max="6404" width="6.7109375" style="29" customWidth="1"/>
    <col min="6405" max="6405" width="3.7109375" style="29" customWidth="1"/>
    <col min="6406" max="6407" width="7.7109375" style="29" customWidth="1"/>
    <col min="6408" max="6408" width="6.7109375" style="29" customWidth="1"/>
    <col min="6409" max="6409" width="3.7109375" style="29" customWidth="1"/>
    <col min="6410" max="6410" width="10.42578125" style="29" bestFit="1" customWidth="1"/>
    <col min="6411" max="6411" width="9.42578125" style="29" bestFit="1" customWidth="1"/>
    <col min="6412" max="6412" width="3.7109375" style="29" customWidth="1"/>
    <col min="6413" max="6656" width="9.140625" style="29"/>
    <col min="6657" max="6657" width="15" style="29" customWidth="1"/>
    <col min="6658" max="6659" width="7.5703125" style="29" customWidth="1"/>
    <col min="6660" max="6660" width="6.7109375" style="29" customWidth="1"/>
    <col min="6661" max="6661" width="3.7109375" style="29" customWidth="1"/>
    <col min="6662" max="6663" width="7.7109375" style="29" customWidth="1"/>
    <col min="6664" max="6664" width="6.7109375" style="29" customWidth="1"/>
    <col min="6665" max="6665" width="3.7109375" style="29" customWidth="1"/>
    <col min="6666" max="6666" width="10.42578125" style="29" bestFit="1" customWidth="1"/>
    <col min="6667" max="6667" width="9.42578125" style="29" bestFit="1" customWidth="1"/>
    <col min="6668" max="6668" width="3.7109375" style="29" customWidth="1"/>
    <col min="6669" max="6912" width="9.140625" style="29"/>
    <col min="6913" max="6913" width="15" style="29" customWidth="1"/>
    <col min="6914" max="6915" width="7.5703125" style="29" customWidth="1"/>
    <col min="6916" max="6916" width="6.7109375" style="29" customWidth="1"/>
    <col min="6917" max="6917" width="3.7109375" style="29" customWidth="1"/>
    <col min="6918" max="6919" width="7.7109375" style="29" customWidth="1"/>
    <col min="6920" max="6920" width="6.7109375" style="29" customWidth="1"/>
    <col min="6921" max="6921" width="3.7109375" style="29" customWidth="1"/>
    <col min="6922" max="6922" width="10.42578125" style="29" bestFit="1" customWidth="1"/>
    <col min="6923" max="6923" width="9.42578125" style="29" bestFit="1" customWidth="1"/>
    <col min="6924" max="6924" width="3.7109375" style="29" customWidth="1"/>
    <col min="6925" max="7168" width="9.140625" style="29"/>
    <col min="7169" max="7169" width="15" style="29" customWidth="1"/>
    <col min="7170" max="7171" width="7.5703125" style="29" customWidth="1"/>
    <col min="7172" max="7172" width="6.7109375" style="29" customWidth="1"/>
    <col min="7173" max="7173" width="3.7109375" style="29" customWidth="1"/>
    <col min="7174" max="7175" width="7.7109375" style="29" customWidth="1"/>
    <col min="7176" max="7176" width="6.7109375" style="29" customWidth="1"/>
    <col min="7177" max="7177" width="3.7109375" style="29" customWidth="1"/>
    <col min="7178" max="7178" width="10.42578125" style="29" bestFit="1" customWidth="1"/>
    <col min="7179" max="7179" width="9.42578125" style="29" bestFit="1" customWidth="1"/>
    <col min="7180" max="7180" width="3.7109375" style="29" customWidth="1"/>
    <col min="7181" max="7424" width="9.140625" style="29"/>
    <col min="7425" max="7425" width="15" style="29" customWidth="1"/>
    <col min="7426" max="7427" width="7.5703125" style="29" customWidth="1"/>
    <col min="7428" max="7428" width="6.7109375" style="29" customWidth="1"/>
    <col min="7429" max="7429" width="3.7109375" style="29" customWidth="1"/>
    <col min="7430" max="7431" width="7.7109375" style="29" customWidth="1"/>
    <col min="7432" max="7432" width="6.7109375" style="29" customWidth="1"/>
    <col min="7433" max="7433" width="3.7109375" style="29" customWidth="1"/>
    <col min="7434" max="7434" width="10.42578125" style="29" bestFit="1" customWidth="1"/>
    <col min="7435" max="7435" width="9.42578125" style="29" bestFit="1" customWidth="1"/>
    <col min="7436" max="7436" width="3.7109375" style="29" customWidth="1"/>
    <col min="7437" max="7680" width="9.140625" style="29"/>
    <col min="7681" max="7681" width="15" style="29" customWidth="1"/>
    <col min="7682" max="7683" width="7.5703125" style="29" customWidth="1"/>
    <col min="7684" max="7684" width="6.7109375" style="29" customWidth="1"/>
    <col min="7685" max="7685" width="3.7109375" style="29" customWidth="1"/>
    <col min="7686" max="7687" width="7.7109375" style="29" customWidth="1"/>
    <col min="7688" max="7688" width="6.7109375" style="29" customWidth="1"/>
    <col min="7689" max="7689" width="3.7109375" style="29" customWidth="1"/>
    <col min="7690" max="7690" width="10.42578125" style="29" bestFit="1" customWidth="1"/>
    <col min="7691" max="7691" width="9.42578125" style="29" bestFit="1" customWidth="1"/>
    <col min="7692" max="7692" width="3.7109375" style="29" customWidth="1"/>
    <col min="7693" max="7936" width="9.140625" style="29"/>
    <col min="7937" max="7937" width="15" style="29" customWidth="1"/>
    <col min="7938" max="7939" width="7.5703125" style="29" customWidth="1"/>
    <col min="7940" max="7940" width="6.7109375" style="29" customWidth="1"/>
    <col min="7941" max="7941" width="3.7109375" style="29" customWidth="1"/>
    <col min="7942" max="7943" width="7.7109375" style="29" customWidth="1"/>
    <col min="7944" max="7944" width="6.7109375" style="29" customWidth="1"/>
    <col min="7945" max="7945" width="3.7109375" style="29" customWidth="1"/>
    <col min="7946" max="7946" width="10.42578125" style="29" bestFit="1" customWidth="1"/>
    <col min="7947" max="7947" width="9.42578125" style="29" bestFit="1" customWidth="1"/>
    <col min="7948" max="7948" width="3.7109375" style="29" customWidth="1"/>
    <col min="7949" max="8192" width="9.140625" style="29"/>
    <col min="8193" max="8193" width="15" style="29" customWidth="1"/>
    <col min="8194" max="8195" width="7.5703125" style="29" customWidth="1"/>
    <col min="8196" max="8196" width="6.7109375" style="29" customWidth="1"/>
    <col min="8197" max="8197" width="3.7109375" style="29" customWidth="1"/>
    <col min="8198" max="8199" width="7.7109375" style="29" customWidth="1"/>
    <col min="8200" max="8200" width="6.7109375" style="29" customWidth="1"/>
    <col min="8201" max="8201" width="3.7109375" style="29" customWidth="1"/>
    <col min="8202" max="8202" width="10.42578125" style="29" bestFit="1" customWidth="1"/>
    <col min="8203" max="8203" width="9.42578125" style="29" bestFit="1" customWidth="1"/>
    <col min="8204" max="8204" width="3.7109375" style="29" customWidth="1"/>
    <col min="8205" max="8448" width="9.140625" style="29"/>
    <col min="8449" max="8449" width="15" style="29" customWidth="1"/>
    <col min="8450" max="8451" width="7.5703125" style="29" customWidth="1"/>
    <col min="8452" max="8452" width="6.7109375" style="29" customWidth="1"/>
    <col min="8453" max="8453" width="3.7109375" style="29" customWidth="1"/>
    <col min="8454" max="8455" width="7.7109375" style="29" customWidth="1"/>
    <col min="8456" max="8456" width="6.7109375" style="29" customWidth="1"/>
    <col min="8457" max="8457" width="3.7109375" style="29" customWidth="1"/>
    <col min="8458" max="8458" width="10.42578125" style="29" bestFit="1" customWidth="1"/>
    <col min="8459" max="8459" width="9.42578125" style="29" bestFit="1" customWidth="1"/>
    <col min="8460" max="8460" width="3.7109375" style="29" customWidth="1"/>
    <col min="8461" max="8704" width="9.140625" style="29"/>
    <col min="8705" max="8705" width="15" style="29" customWidth="1"/>
    <col min="8706" max="8707" width="7.5703125" style="29" customWidth="1"/>
    <col min="8708" max="8708" width="6.7109375" style="29" customWidth="1"/>
    <col min="8709" max="8709" width="3.7109375" style="29" customWidth="1"/>
    <col min="8710" max="8711" width="7.7109375" style="29" customWidth="1"/>
    <col min="8712" max="8712" width="6.7109375" style="29" customWidth="1"/>
    <col min="8713" max="8713" width="3.7109375" style="29" customWidth="1"/>
    <col min="8714" max="8714" width="10.42578125" style="29" bestFit="1" customWidth="1"/>
    <col min="8715" max="8715" width="9.42578125" style="29" bestFit="1" customWidth="1"/>
    <col min="8716" max="8716" width="3.7109375" style="29" customWidth="1"/>
    <col min="8717" max="8960" width="9.140625" style="29"/>
    <col min="8961" max="8961" width="15" style="29" customWidth="1"/>
    <col min="8962" max="8963" width="7.5703125" style="29" customWidth="1"/>
    <col min="8964" max="8964" width="6.7109375" style="29" customWidth="1"/>
    <col min="8965" max="8965" width="3.7109375" style="29" customWidth="1"/>
    <col min="8966" max="8967" width="7.7109375" style="29" customWidth="1"/>
    <col min="8968" max="8968" width="6.7109375" style="29" customWidth="1"/>
    <col min="8969" max="8969" width="3.7109375" style="29" customWidth="1"/>
    <col min="8970" max="8970" width="10.42578125" style="29" bestFit="1" customWidth="1"/>
    <col min="8971" max="8971" width="9.42578125" style="29" bestFit="1" customWidth="1"/>
    <col min="8972" max="8972" width="3.7109375" style="29" customWidth="1"/>
    <col min="8973" max="9216" width="9.140625" style="29"/>
    <col min="9217" max="9217" width="15" style="29" customWidth="1"/>
    <col min="9218" max="9219" width="7.5703125" style="29" customWidth="1"/>
    <col min="9220" max="9220" width="6.7109375" style="29" customWidth="1"/>
    <col min="9221" max="9221" width="3.7109375" style="29" customWidth="1"/>
    <col min="9222" max="9223" width="7.7109375" style="29" customWidth="1"/>
    <col min="9224" max="9224" width="6.7109375" style="29" customWidth="1"/>
    <col min="9225" max="9225" width="3.7109375" style="29" customWidth="1"/>
    <col min="9226" max="9226" width="10.42578125" style="29" bestFit="1" customWidth="1"/>
    <col min="9227" max="9227" width="9.42578125" style="29" bestFit="1" customWidth="1"/>
    <col min="9228" max="9228" width="3.7109375" style="29" customWidth="1"/>
    <col min="9229" max="9472" width="9.140625" style="29"/>
    <col min="9473" max="9473" width="15" style="29" customWidth="1"/>
    <col min="9474" max="9475" width="7.5703125" style="29" customWidth="1"/>
    <col min="9476" max="9476" width="6.7109375" style="29" customWidth="1"/>
    <col min="9477" max="9477" width="3.7109375" style="29" customWidth="1"/>
    <col min="9478" max="9479" width="7.7109375" style="29" customWidth="1"/>
    <col min="9480" max="9480" width="6.7109375" style="29" customWidth="1"/>
    <col min="9481" max="9481" width="3.7109375" style="29" customWidth="1"/>
    <col min="9482" max="9482" width="10.42578125" style="29" bestFit="1" customWidth="1"/>
    <col min="9483" max="9483" width="9.42578125" style="29" bestFit="1" customWidth="1"/>
    <col min="9484" max="9484" width="3.7109375" style="29" customWidth="1"/>
    <col min="9485" max="9728" width="9.140625" style="29"/>
    <col min="9729" max="9729" width="15" style="29" customWidth="1"/>
    <col min="9730" max="9731" width="7.5703125" style="29" customWidth="1"/>
    <col min="9732" max="9732" width="6.7109375" style="29" customWidth="1"/>
    <col min="9733" max="9733" width="3.7109375" style="29" customWidth="1"/>
    <col min="9734" max="9735" width="7.7109375" style="29" customWidth="1"/>
    <col min="9736" max="9736" width="6.7109375" style="29" customWidth="1"/>
    <col min="9737" max="9737" width="3.7109375" style="29" customWidth="1"/>
    <col min="9738" max="9738" width="10.42578125" style="29" bestFit="1" customWidth="1"/>
    <col min="9739" max="9739" width="9.42578125" style="29" bestFit="1" customWidth="1"/>
    <col min="9740" max="9740" width="3.7109375" style="29" customWidth="1"/>
    <col min="9741" max="9984" width="9.140625" style="29"/>
    <col min="9985" max="9985" width="15" style="29" customWidth="1"/>
    <col min="9986" max="9987" width="7.5703125" style="29" customWidth="1"/>
    <col min="9988" max="9988" width="6.7109375" style="29" customWidth="1"/>
    <col min="9989" max="9989" width="3.7109375" style="29" customWidth="1"/>
    <col min="9990" max="9991" width="7.7109375" style="29" customWidth="1"/>
    <col min="9992" max="9992" width="6.7109375" style="29" customWidth="1"/>
    <col min="9993" max="9993" width="3.7109375" style="29" customWidth="1"/>
    <col min="9994" max="9994" width="10.42578125" style="29" bestFit="1" customWidth="1"/>
    <col min="9995" max="9995" width="9.42578125" style="29" bestFit="1" customWidth="1"/>
    <col min="9996" max="9996" width="3.7109375" style="29" customWidth="1"/>
    <col min="9997" max="10240" width="9.140625" style="29"/>
    <col min="10241" max="10241" width="15" style="29" customWidth="1"/>
    <col min="10242" max="10243" width="7.5703125" style="29" customWidth="1"/>
    <col min="10244" max="10244" width="6.7109375" style="29" customWidth="1"/>
    <col min="10245" max="10245" width="3.7109375" style="29" customWidth="1"/>
    <col min="10246" max="10247" width="7.7109375" style="29" customWidth="1"/>
    <col min="10248" max="10248" width="6.7109375" style="29" customWidth="1"/>
    <col min="10249" max="10249" width="3.7109375" style="29" customWidth="1"/>
    <col min="10250" max="10250" width="10.42578125" style="29" bestFit="1" customWidth="1"/>
    <col min="10251" max="10251" width="9.42578125" style="29" bestFit="1" customWidth="1"/>
    <col min="10252" max="10252" width="3.7109375" style="29" customWidth="1"/>
    <col min="10253" max="10496" width="9.140625" style="29"/>
    <col min="10497" max="10497" width="15" style="29" customWidth="1"/>
    <col min="10498" max="10499" width="7.5703125" style="29" customWidth="1"/>
    <col min="10500" max="10500" width="6.7109375" style="29" customWidth="1"/>
    <col min="10501" max="10501" width="3.7109375" style="29" customWidth="1"/>
    <col min="10502" max="10503" width="7.7109375" style="29" customWidth="1"/>
    <col min="10504" max="10504" width="6.7109375" style="29" customWidth="1"/>
    <col min="10505" max="10505" width="3.7109375" style="29" customWidth="1"/>
    <col min="10506" max="10506" width="10.42578125" style="29" bestFit="1" customWidth="1"/>
    <col min="10507" max="10507" width="9.42578125" style="29" bestFit="1" customWidth="1"/>
    <col min="10508" max="10508" width="3.7109375" style="29" customWidth="1"/>
    <col min="10509" max="10752" width="9.140625" style="29"/>
    <col min="10753" max="10753" width="15" style="29" customWidth="1"/>
    <col min="10754" max="10755" width="7.5703125" style="29" customWidth="1"/>
    <col min="10756" max="10756" width="6.7109375" style="29" customWidth="1"/>
    <col min="10757" max="10757" width="3.7109375" style="29" customWidth="1"/>
    <col min="10758" max="10759" width="7.7109375" style="29" customWidth="1"/>
    <col min="10760" max="10760" width="6.7109375" style="29" customWidth="1"/>
    <col min="10761" max="10761" width="3.7109375" style="29" customWidth="1"/>
    <col min="10762" max="10762" width="10.42578125" style="29" bestFit="1" customWidth="1"/>
    <col min="10763" max="10763" width="9.42578125" style="29" bestFit="1" customWidth="1"/>
    <col min="10764" max="10764" width="3.7109375" style="29" customWidth="1"/>
    <col min="10765" max="11008" width="9.140625" style="29"/>
    <col min="11009" max="11009" width="15" style="29" customWidth="1"/>
    <col min="11010" max="11011" width="7.5703125" style="29" customWidth="1"/>
    <col min="11012" max="11012" width="6.7109375" style="29" customWidth="1"/>
    <col min="11013" max="11013" width="3.7109375" style="29" customWidth="1"/>
    <col min="11014" max="11015" width="7.7109375" style="29" customWidth="1"/>
    <col min="11016" max="11016" width="6.7109375" style="29" customWidth="1"/>
    <col min="11017" max="11017" width="3.7109375" style="29" customWidth="1"/>
    <col min="11018" max="11018" width="10.42578125" style="29" bestFit="1" customWidth="1"/>
    <col min="11019" max="11019" width="9.42578125" style="29" bestFit="1" customWidth="1"/>
    <col min="11020" max="11020" width="3.7109375" style="29" customWidth="1"/>
    <col min="11021" max="11264" width="9.140625" style="29"/>
    <col min="11265" max="11265" width="15" style="29" customWidth="1"/>
    <col min="11266" max="11267" width="7.5703125" style="29" customWidth="1"/>
    <col min="11268" max="11268" width="6.7109375" style="29" customWidth="1"/>
    <col min="11269" max="11269" width="3.7109375" style="29" customWidth="1"/>
    <col min="11270" max="11271" width="7.7109375" style="29" customWidth="1"/>
    <col min="11272" max="11272" width="6.7109375" style="29" customWidth="1"/>
    <col min="11273" max="11273" width="3.7109375" style="29" customWidth="1"/>
    <col min="11274" max="11274" width="10.42578125" style="29" bestFit="1" customWidth="1"/>
    <col min="11275" max="11275" width="9.42578125" style="29" bestFit="1" customWidth="1"/>
    <col min="11276" max="11276" width="3.7109375" style="29" customWidth="1"/>
    <col min="11277" max="11520" width="9.140625" style="29"/>
    <col min="11521" max="11521" width="15" style="29" customWidth="1"/>
    <col min="11522" max="11523" width="7.5703125" style="29" customWidth="1"/>
    <col min="11524" max="11524" width="6.7109375" style="29" customWidth="1"/>
    <col min="11525" max="11525" width="3.7109375" style="29" customWidth="1"/>
    <col min="11526" max="11527" width="7.7109375" style="29" customWidth="1"/>
    <col min="11528" max="11528" width="6.7109375" style="29" customWidth="1"/>
    <col min="11529" max="11529" width="3.7109375" style="29" customWidth="1"/>
    <col min="11530" max="11530" width="10.42578125" style="29" bestFit="1" customWidth="1"/>
    <col min="11531" max="11531" width="9.42578125" style="29" bestFit="1" customWidth="1"/>
    <col min="11532" max="11532" width="3.7109375" style="29" customWidth="1"/>
    <col min="11533" max="11776" width="9.140625" style="29"/>
    <col min="11777" max="11777" width="15" style="29" customWidth="1"/>
    <col min="11778" max="11779" width="7.5703125" style="29" customWidth="1"/>
    <col min="11780" max="11780" width="6.7109375" style="29" customWidth="1"/>
    <col min="11781" max="11781" width="3.7109375" style="29" customWidth="1"/>
    <col min="11782" max="11783" width="7.7109375" style="29" customWidth="1"/>
    <col min="11784" max="11784" width="6.7109375" style="29" customWidth="1"/>
    <col min="11785" max="11785" width="3.7109375" style="29" customWidth="1"/>
    <col min="11786" max="11786" width="10.42578125" style="29" bestFit="1" customWidth="1"/>
    <col min="11787" max="11787" width="9.42578125" style="29" bestFit="1" customWidth="1"/>
    <col min="11788" max="11788" width="3.7109375" style="29" customWidth="1"/>
    <col min="11789" max="12032" width="9.140625" style="29"/>
    <col min="12033" max="12033" width="15" style="29" customWidth="1"/>
    <col min="12034" max="12035" width="7.5703125" style="29" customWidth="1"/>
    <col min="12036" max="12036" width="6.7109375" style="29" customWidth="1"/>
    <col min="12037" max="12037" width="3.7109375" style="29" customWidth="1"/>
    <col min="12038" max="12039" width="7.7109375" style="29" customWidth="1"/>
    <col min="12040" max="12040" width="6.7109375" style="29" customWidth="1"/>
    <col min="12041" max="12041" width="3.7109375" style="29" customWidth="1"/>
    <col min="12042" max="12042" width="10.42578125" style="29" bestFit="1" customWidth="1"/>
    <col min="12043" max="12043" width="9.42578125" style="29" bestFit="1" customWidth="1"/>
    <col min="12044" max="12044" width="3.7109375" style="29" customWidth="1"/>
    <col min="12045" max="12288" width="9.140625" style="29"/>
    <col min="12289" max="12289" width="15" style="29" customWidth="1"/>
    <col min="12290" max="12291" width="7.5703125" style="29" customWidth="1"/>
    <col min="12292" max="12292" width="6.7109375" style="29" customWidth="1"/>
    <col min="12293" max="12293" width="3.7109375" style="29" customWidth="1"/>
    <col min="12294" max="12295" width="7.7109375" style="29" customWidth="1"/>
    <col min="12296" max="12296" width="6.7109375" style="29" customWidth="1"/>
    <col min="12297" max="12297" width="3.7109375" style="29" customWidth="1"/>
    <col min="12298" max="12298" width="10.42578125" style="29" bestFit="1" customWidth="1"/>
    <col min="12299" max="12299" width="9.42578125" style="29" bestFit="1" customWidth="1"/>
    <col min="12300" max="12300" width="3.7109375" style="29" customWidth="1"/>
    <col min="12301" max="12544" width="9.140625" style="29"/>
    <col min="12545" max="12545" width="15" style="29" customWidth="1"/>
    <col min="12546" max="12547" width="7.5703125" style="29" customWidth="1"/>
    <col min="12548" max="12548" width="6.7109375" style="29" customWidth="1"/>
    <col min="12549" max="12549" width="3.7109375" style="29" customWidth="1"/>
    <col min="12550" max="12551" width="7.7109375" style="29" customWidth="1"/>
    <col min="12552" max="12552" width="6.7109375" style="29" customWidth="1"/>
    <col min="12553" max="12553" width="3.7109375" style="29" customWidth="1"/>
    <col min="12554" max="12554" width="10.42578125" style="29" bestFit="1" customWidth="1"/>
    <col min="12555" max="12555" width="9.42578125" style="29" bestFit="1" customWidth="1"/>
    <col min="12556" max="12556" width="3.7109375" style="29" customWidth="1"/>
    <col min="12557" max="12800" width="9.140625" style="29"/>
    <col min="12801" max="12801" width="15" style="29" customWidth="1"/>
    <col min="12802" max="12803" width="7.5703125" style="29" customWidth="1"/>
    <col min="12804" max="12804" width="6.7109375" style="29" customWidth="1"/>
    <col min="12805" max="12805" width="3.7109375" style="29" customWidth="1"/>
    <col min="12806" max="12807" width="7.7109375" style="29" customWidth="1"/>
    <col min="12808" max="12808" width="6.7109375" style="29" customWidth="1"/>
    <col min="12809" max="12809" width="3.7109375" style="29" customWidth="1"/>
    <col min="12810" max="12810" width="10.42578125" style="29" bestFit="1" customWidth="1"/>
    <col min="12811" max="12811" width="9.42578125" style="29" bestFit="1" customWidth="1"/>
    <col min="12812" max="12812" width="3.7109375" style="29" customWidth="1"/>
    <col min="12813" max="13056" width="9.140625" style="29"/>
    <col min="13057" max="13057" width="15" style="29" customWidth="1"/>
    <col min="13058" max="13059" width="7.5703125" style="29" customWidth="1"/>
    <col min="13060" max="13060" width="6.7109375" style="29" customWidth="1"/>
    <col min="13061" max="13061" width="3.7109375" style="29" customWidth="1"/>
    <col min="13062" max="13063" width="7.7109375" style="29" customWidth="1"/>
    <col min="13064" max="13064" width="6.7109375" style="29" customWidth="1"/>
    <col min="13065" max="13065" width="3.7109375" style="29" customWidth="1"/>
    <col min="13066" max="13066" width="10.42578125" style="29" bestFit="1" customWidth="1"/>
    <col min="13067" max="13067" width="9.42578125" style="29" bestFit="1" customWidth="1"/>
    <col min="13068" max="13068" width="3.7109375" style="29" customWidth="1"/>
    <col min="13069" max="13312" width="9.140625" style="29"/>
    <col min="13313" max="13313" width="15" style="29" customWidth="1"/>
    <col min="13314" max="13315" width="7.5703125" style="29" customWidth="1"/>
    <col min="13316" max="13316" width="6.7109375" style="29" customWidth="1"/>
    <col min="13317" max="13317" width="3.7109375" style="29" customWidth="1"/>
    <col min="13318" max="13319" width="7.7109375" style="29" customWidth="1"/>
    <col min="13320" max="13320" width="6.7109375" style="29" customWidth="1"/>
    <col min="13321" max="13321" width="3.7109375" style="29" customWidth="1"/>
    <col min="13322" max="13322" width="10.42578125" style="29" bestFit="1" customWidth="1"/>
    <col min="13323" max="13323" width="9.42578125" style="29" bestFit="1" customWidth="1"/>
    <col min="13324" max="13324" width="3.7109375" style="29" customWidth="1"/>
    <col min="13325" max="13568" width="9.140625" style="29"/>
    <col min="13569" max="13569" width="15" style="29" customWidth="1"/>
    <col min="13570" max="13571" width="7.5703125" style="29" customWidth="1"/>
    <col min="13572" max="13572" width="6.7109375" style="29" customWidth="1"/>
    <col min="13573" max="13573" width="3.7109375" style="29" customWidth="1"/>
    <col min="13574" max="13575" width="7.7109375" style="29" customWidth="1"/>
    <col min="13576" max="13576" width="6.7109375" style="29" customWidth="1"/>
    <col min="13577" max="13577" width="3.7109375" style="29" customWidth="1"/>
    <col min="13578" max="13578" width="10.42578125" style="29" bestFit="1" customWidth="1"/>
    <col min="13579" max="13579" width="9.42578125" style="29" bestFit="1" customWidth="1"/>
    <col min="13580" max="13580" width="3.7109375" style="29" customWidth="1"/>
    <col min="13581" max="13824" width="9.140625" style="29"/>
    <col min="13825" max="13825" width="15" style="29" customWidth="1"/>
    <col min="13826" max="13827" width="7.5703125" style="29" customWidth="1"/>
    <col min="13828" max="13828" width="6.7109375" style="29" customWidth="1"/>
    <col min="13829" max="13829" width="3.7109375" style="29" customWidth="1"/>
    <col min="13830" max="13831" width="7.7109375" style="29" customWidth="1"/>
    <col min="13832" max="13832" width="6.7109375" style="29" customWidth="1"/>
    <col min="13833" max="13833" width="3.7109375" style="29" customWidth="1"/>
    <col min="13834" max="13834" width="10.42578125" style="29" bestFit="1" customWidth="1"/>
    <col min="13835" max="13835" width="9.42578125" style="29" bestFit="1" customWidth="1"/>
    <col min="13836" max="13836" width="3.7109375" style="29" customWidth="1"/>
    <col min="13837" max="14080" width="9.140625" style="29"/>
    <col min="14081" max="14081" width="15" style="29" customWidth="1"/>
    <col min="14082" max="14083" width="7.5703125" style="29" customWidth="1"/>
    <col min="14084" max="14084" width="6.7109375" style="29" customWidth="1"/>
    <col min="14085" max="14085" width="3.7109375" style="29" customWidth="1"/>
    <col min="14086" max="14087" width="7.7109375" style="29" customWidth="1"/>
    <col min="14088" max="14088" width="6.7109375" style="29" customWidth="1"/>
    <col min="14089" max="14089" width="3.7109375" style="29" customWidth="1"/>
    <col min="14090" max="14090" width="10.42578125" style="29" bestFit="1" customWidth="1"/>
    <col min="14091" max="14091" width="9.42578125" style="29" bestFit="1" customWidth="1"/>
    <col min="14092" max="14092" width="3.7109375" style="29" customWidth="1"/>
    <col min="14093" max="14336" width="9.140625" style="29"/>
    <col min="14337" max="14337" width="15" style="29" customWidth="1"/>
    <col min="14338" max="14339" width="7.5703125" style="29" customWidth="1"/>
    <col min="14340" max="14340" width="6.7109375" style="29" customWidth="1"/>
    <col min="14341" max="14341" width="3.7109375" style="29" customWidth="1"/>
    <col min="14342" max="14343" width="7.7109375" style="29" customWidth="1"/>
    <col min="14344" max="14344" width="6.7109375" style="29" customWidth="1"/>
    <col min="14345" max="14345" width="3.7109375" style="29" customWidth="1"/>
    <col min="14346" max="14346" width="10.42578125" style="29" bestFit="1" customWidth="1"/>
    <col min="14347" max="14347" width="9.42578125" style="29" bestFit="1" customWidth="1"/>
    <col min="14348" max="14348" width="3.7109375" style="29" customWidth="1"/>
    <col min="14349" max="14592" width="9.140625" style="29"/>
    <col min="14593" max="14593" width="15" style="29" customWidth="1"/>
    <col min="14594" max="14595" width="7.5703125" style="29" customWidth="1"/>
    <col min="14596" max="14596" width="6.7109375" style="29" customWidth="1"/>
    <col min="14597" max="14597" width="3.7109375" style="29" customWidth="1"/>
    <col min="14598" max="14599" width="7.7109375" style="29" customWidth="1"/>
    <col min="14600" max="14600" width="6.7109375" style="29" customWidth="1"/>
    <col min="14601" max="14601" width="3.7109375" style="29" customWidth="1"/>
    <col min="14602" max="14602" width="10.42578125" style="29" bestFit="1" customWidth="1"/>
    <col min="14603" max="14603" width="9.42578125" style="29" bestFit="1" customWidth="1"/>
    <col min="14604" max="14604" width="3.7109375" style="29" customWidth="1"/>
    <col min="14605" max="14848" width="9.140625" style="29"/>
    <col min="14849" max="14849" width="15" style="29" customWidth="1"/>
    <col min="14850" max="14851" width="7.5703125" style="29" customWidth="1"/>
    <col min="14852" max="14852" width="6.7109375" style="29" customWidth="1"/>
    <col min="14853" max="14853" width="3.7109375" style="29" customWidth="1"/>
    <col min="14854" max="14855" width="7.7109375" style="29" customWidth="1"/>
    <col min="14856" max="14856" width="6.7109375" style="29" customWidth="1"/>
    <col min="14857" max="14857" width="3.7109375" style="29" customWidth="1"/>
    <col min="14858" max="14858" width="10.42578125" style="29" bestFit="1" customWidth="1"/>
    <col min="14859" max="14859" width="9.42578125" style="29" bestFit="1" customWidth="1"/>
    <col min="14860" max="14860" width="3.7109375" style="29" customWidth="1"/>
    <col min="14861" max="15104" width="9.140625" style="29"/>
    <col min="15105" max="15105" width="15" style="29" customWidth="1"/>
    <col min="15106" max="15107" width="7.5703125" style="29" customWidth="1"/>
    <col min="15108" max="15108" width="6.7109375" style="29" customWidth="1"/>
    <col min="15109" max="15109" width="3.7109375" style="29" customWidth="1"/>
    <col min="15110" max="15111" width="7.7109375" style="29" customWidth="1"/>
    <col min="15112" max="15112" width="6.7109375" style="29" customWidth="1"/>
    <col min="15113" max="15113" width="3.7109375" style="29" customWidth="1"/>
    <col min="15114" max="15114" width="10.42578125" style="29" bestFit="1" customWidth="1"/>
    <col min="15115" max="15115" width="9.42578125" style="29" bestFit="1" customWidth="1"/>
    <col min="15116" max="15116" width="3.7109375" style="29" customWidth="1"/>
    <col min="15117" max="15360" width="9.140625" style="29"/>
    <col min="15361" max="15361" width="15" style="29" customWidth="1"/>
    <col min="15362" max="15363" width="7.5703125" style="29" customWidth="1"/>
    <col min="15364" max="15364" width="6.7109375" style="29" customWidth="1"/>
    <col min="15365" max="15365" width="3.7109375" style="29" customWidth="1"/>
    <col min="15366" max="15367" width="7.7109375" style="29" customWidth="1"/>
    <col min="15368" max="15368" width="6.7109375" style="29" customWidth="1"/>
    <col min="15369" max="15369" width="3.7109375" style="29" customWidth="1"/>
    <col min="15370" max="15370" width="10.42578125" style="29" bestFit="1" customWidth="1"/>
    <col min="15371" max="15371" width="9.42578125" style="29" bestFit="1" customWidth="1"/>
    <col min="15372" max="15372" width="3.7109375" style="29" customWidth="1"/>
    <col min="15373" max="15616" width="9.140625" style="29"/>
    <col min="15617" max="15617" width="15" style="29" customWidth="1"/>
    <col min="15618" max="15619" width="7.5703125" style="29" customWidth="1"/>
    <col min="15620" max="15620" width="6.7109375" style="29" customWidth="1"/>
    <col min="15621" max="15621" width="3.7109375" style="29" customWidth="1"/>
    <col min="15622" max="15623" width="7.7109375" style="29" customWidth="1"/>
    <col min="15624" max="15624" width="6.7109375" style="29" customWidth="1"/>
    <col min="15625" max="15625" width="3.7109375" style="29" customWidth="1"/>
    <col min="15626" max="15626" width="10.42578125" style="29" bestFit="1" customWidth="1"/>
    <col min="15627" max="15627" width="9.42578125" style="29" bestFit="1" customWidth="1"/>
    <col min="15628" max="15628" width="3.7109375" style="29" customWidth="1"/>
    <col min="15629" max="15872" width="9.140625" style="29"/>
    <col min="15873" max="15873" width="15" style="29" customWidth="1"/>
    <col min="15874" max="15875" width="7.5703125" style="29" customWidth="1"/>
    <col min="15876" max="15876" width="6.7109375" style="29" customWidth="1"/>
    <col min="15877" max="15877" width="3.7109375" style="29" customWidth="1"/>
    <col min="15878" max="15879" width="7.7109375" style="29" customWidth="1"/>
    <col min="15880" max="15880" width="6.7109375" style="29" customWidth="1"/>
    <col min="15881" max="15881" width="3.7109375" style="29" customWidth="1"/>
    <col min="15882" max="15882" width="10.42578125" style="29" bestFit="1" customWidth="1"/>
    <col min="15883" max="15883" width="9.42578125" style="29" bestFit="1" customWidth="1"/>
    <col min="15884" max="15884" width="3.7109375" style="29" customWidth="1"/>
    <col min="15885" max="16128" width="9.140625" style="29"/>
    <col min="16129" max="16129" width="15" style="29" customWidth="1"/>
    <col min="16130" max="16131" width="7.5703125" style="29" customWidth="1"/>
    <col min="16132" max="16132" width="6.7109375" style="29" customWidth="1"/>
    <col min="16133" max="16133" width="3.7109375" style="29" customWidth="1"/>
    <col min="16134" max="16135" width="7.7109375" style="29" customWidth="1"/>
    <col min="16136" max="16136" width="6.7109375" style="29" customWidth="1"/>
    <col min="16137" max="16137" width="3.7109375" style="29" customWidth="1"/>
    <col min="16138" max="16138" width="10.42578125" style="29" bestFit="1" customWidth="1"/>
    <col min="16139" max="16139" width="9.42578125" style="29" bestFit="1" customWidth="1"/>
    <col min="16140" max="16140" width="3.7109375" style="29" customWidth="1"/>
    <col min="16141" max="16384" width="9.140625" style="29"/>
  </cols>
  <sheetData>
    <row r="1" spans="1:14">
      <c r="A1" s="28" t="s">
        <v>67</v>
      </c>
    </row>
    <row r="2" spans="1:14">
      <c r="A2" s="28" t="s">
        <v>87</v>
      </c>
    </row>
    <row r="4" spans="1:14">
      <c r="B4" s="30" t="s">
        <v>68</v>
      </c>
      <c r="C4" s="30" t="s">
        <v>69</v>
      </c>
      <c r="F4" s="30" t="s">
        <v>70</v>
      </c>
      <c r="G4" s="30" t="s">
        <v>71</v>
      </c>
      <c r="J4" s="31"/>
      <c r="K4" s="32"/>
      <c r="M4" s="32"/>
      <c r="N4" s="31"/>
    </row>
    <row r="5" spans="1:14">
      <c r="A5" s="29" t="s">
        <v>72</v>
      </c>
      <c r="B5" s="29">
        <v>114</v>
      </c>
      <c r="C5" s="29">
        <v>102</v>
      </c>
      <c r="F5" s="29">
        <v>108</v>
      </c>
      <c r="G5" s="29">
        <v>108</v>
      </c>
      <c r="J5" s="31"/>
      <c r="K5" s="31"/>
    </row>
    <row r="6" spans="1:14">
      <c r="A6" s="29" t="s">
        <v>73</v>
      </c>
      <c r="B6" s="29">
        <v>80</v>
      </c>
      <c r="C6" s="29">
        <v>75</v>
      </c>
      <c r="F6" s="29">
        <v>69</v>
      </c>
      <c r="G6" s="29">
        <v>86</v>
      </c>
      <c r="J6" s="31"/>
      <c r="K6" s="31"/>
    </row>
    <row r="7" spans="1:14">
      <c r="A7" s="29" t="s">
        <v>74</v>
      </c>
      <c r="B7" s="29">
        <v>159</v>
      </c>
      <c r="C7" s="29">
        <v>426</v>
      </c>
      <c r="F7" s="29">
        <v>290</v>
      </c>
      <c r="G7" s="29">
        <v>295</v>
      </c>
      <c r="J7" s="31"/>
      <c r="K7" s="31"/>
    </row>
    <row r="8" spans="1:14">
      <c r="A8" s="29" t="s">
        <v>75</v>
      </c>
      <c r="B8" s="29">
        <v>553</v>
      </c>
      <c r="C8" s="29">
        <v>382</v>
      </c>
      <c r="F8" s="29">
        <v>465</v>
      </c>
      <c r="G8" s="29">
        <v>470</v>
      </c>
      <c r="J8" s="31"/>
      <c r="K8" s="31"/>
    </row>
    <row r="9" spans="1:14">
      <c r="B9" s="33">
        <f>SUM(B5:B8)</f>
        <v>906</v>
      </c>
      <c r="C9" s="33">
        <f>SUM(C5:C8)</f>
        <v>985</v>
      </c>
      <c r="D9" s="33">
        <f>(B9+C9)</f>
        <v>1891</v>
      </c>
      <c r="F9" s="33">
        <f>SUM(F5:F8)</f>
        <v>932</v>
      </c>
      <c r="G9" s="33">
        <f>SUM(G5:G8)</f>
        <v>959</v>
      </c>
      <c r="H9" s="33">
        <f>(F9+G9)</f>
        <v>1891</v>
      </c>
      <c r="I9" s="33"/>
    </row>
    <row r="10" spans="1:14">
      <c r="B10" s="34">
        <f>(B9/D9)</f>
        <v>0.479111581173982</v>
      </c>
      <c r="C10" s="34">
        <f>(C9/D9)</f>
        <v>0.520888418826018</v>
      </c>
      <c r="E10" s="33"/>
      <c r="F10" s="34">
        <f>(F9/H9)</f>
        <v>0.49286092014806981</v>
      </c>
      <c r="G10" s="34">
        <f>(G9/H9)</f>
        <v>0.50713907985193019</v>
      </c>
    </row>
    <row r="11" spans="1:14">
      <c r="C11" s="33"/>
      <c r="G11" s="33"/>
    </row>
    <row r="12" spans="1:14">
      <c r="C12" s="33"/>
      <c r="F12" s="28"/>
      <c r="G12" s="33"/>
      <c r="H12" s="28"/>
    </row>
    <row r="42" spans="1:14">
      <c r="A42" s="28" t="s">
        <v>67</v>
      </c>
    </row>
    <row r="43" spans="1:14">
      <c r="A43" s="28" t="s">
        <v>87</v>
      </c>
    </row>
    <row r="45" spans="1:14">
      <c r="B45" s="30" t="s">
        <v>68</v>
      </c>
      <c r="C45" s="30" t="s">
        <v>69</v>
      </c>
      <c r="F45" s="30"/>
      <c r="G45" s="30"/>
      <c r="J45" s="31"/>
      <c r="K45" s="32"/>
      <c r="M45" s="32"/>
      <c r="N45" s="31"/>
    </row>
    <row r="46" spans="1:14">
      <c r="A46" s="29" t="s">
        <v>72</v>
      </c>
      <c r="B46" s="29">
        <v>114</v>
      </c>
      <c r="C46" s="29">
        <v>102</v>
      </c>
      <c r="J46" s="31"/>
      <c r="K46" s="31"/>
    </row>
    <row r="47" spans="1:14">
      <c r="A47" s="29" t="s">
        <v>73</v>
      </c>
      <c r="B47" s="29">
        <v>80</v>
      </c>
      <c r="C47" s="29">
        <v>75</v>
      </c>
      <c r="J47" s="31"/>
      <c r="K47" s="31"/>
    </row>
    <row r="48" spans="1:14">
      <c r="A48" s="29" t="s">
        <v>74</v>
      </c>
      <c r="B48" s="29">
        <v>159</v>
      </c>
      <c r="C48" s="29">
        <v>426</v>
      </c>
      <c r="J48" s="31"/>
      <c r="K48" s="31"/>
    </row>
    <row r="49" spans="1:11">
      <c r="A49" s="29" t="s">
        <v>75</v>
      </c>
      <c r="B49" s="29">
        <v>553</v>
      </c>
      <c r="C49" s="29">
        <v>382</v>
      </c>
      <c r="J49" s="31"/>
      <c r="K49" s="31"/>
    </row>
    <row r="50" spans="1:11">
      <c r="B50" s="33">
        <f>SUM(B46:B49)</f>
        <v>906</v>
      </c>
      <c r="C50" s="33">
        <f>SUM(C46:C49)</f>
        <v>985</v>
      </c>
      <c r="D50" s="33">
        <f>(B50+C50)</f>
        <v>1891</v>
      </c>
      <c r="F50" s="33"/>
      <c r="G50" s="33"/>
      <c r="H50" s="33"/>
      <c r="I50" s="33"/>
    </row>
    <row r="51" spans="1:11">
      <c r="B51" s="34">
        <f>(B50/D50)</f>
        <v>0.479111581173982</v>
      </c>
      <c r="C51" s="34">
        <f>(C50/D50)</f>
        <v>0.520888418826018</v>
      </c>
      <c r="E51" s="33"/>
      <c r="F51" s="34"/>
      <c r="G51" s="34"/>
    </row>
    <row r="52" spans="1:11">
      <c r="C52" s="33"/>
      <c r="G52" s="33"/>
    </row>
    <row r="53" spans="1:11">
      <c r="C53" s="33"/>
      <c r="F53" s="28"/>
      <c r="G53" s="33"/>
      <c r="H53" s="28"/>
    </row>
    <row r="83" spans="1:10">
      <c r="A83" s="28" t="s">
        <v>67</v>
      </c>
    </row>
    <row r="84" spans="1:10">
      <c r="A84" s="28" t="s">
        <v>87</v>
      </c>
    </row>
    <row r="86" spans="1:10">
      <c r="B86" s="30" t="s">
        <v>70</v>
      </c>
      <c r="C86" s="30" t="s">
        <v>71</v>
      </c>
      <c r="F86" s="31"/>
      <c r="G86" s="32"/>
      <c r="I86" s="32"/>
      <c r="J86" s="31"/>
    </row>
    <row r="87" spans="1:10">
      <c r="A87" s="29" t="s">
        <v>72</v>
      </c>
      <c r="B87" s="29">
        <v>108</v>
      </c>
      <c r="C87" s="29">
        <v>108</v>
      </c>
      <c r="F87" s="31"/>
      <c r="G87" s="31"/>
    </row>
    <row r="88" spans="1:10">
      <c r="A88" s="29" t="s">
        <v>73</v>
      </c>
      <c r="B88" s="29">
        <v>69</v>
      </c>
      <c r="C88" s="29">
        <v>86</v>
      </c>
      <c r="F88" s="31"/>
      <c r="G88" s="31"/>
    </row>
    <row r="89" spans="1:10">
      <c r="A89" s="29" t="s">
        <v>74</v>
      </c>
      <c r="B89" s="29">
        <v>290</v>
      </c>
      <c r="C89" s="29">
        <v>295</v>
      </c>
      <c r="F89" s="31"/>
      <c r="G89" s="31"/>
    </row>
    <row r="90" spans="1:10">
      <c r="A90" s="29" t="s">
        <v>75</v>
      </c>
      <c r="B90" s="29">
        <v>465</v>
      </c>
      <c r="C90" s="29">
        <v>470</v>
      </c>
      <c r="F90" s="31"/>
      <c r="G90" s="31"/>
    </row>
    <row r="91" spans="1:10">
      <c r="B91" s="33">
        <f>SUM(B87:B90)</f>
        <v>932</v>
      </c>
      <c r="C91" s="33">
        <f>SUM(C87:C90)</f>
        <v>959</v>
      </c>
      <c r="D91" s="33">
        <f>(B91+C91)</f>
        <v>1891</v>
      </c>
      <c r="E91" s="33"/>
    </row>
    <row r="92" spans="1:10">
      <c r="B92" s="34">
        <f>(B91/D91)</f>
        <v>0.49286092014806981</v>
      </c>
      <c r="C92" s="34">
        <f>(C91/D91)</f>
        <v>0.50713907985193019</v>
      </c>
    </row>
    <row r="93" spans="1:10">
      <c r="C93" s="33"/>
      <c r="G93" s="33"/>
    </row>
    <row r="124" spans="1:7">
      <c r="A124" s="28" t="s">
        <v>67</v>
      </c>
    </row>
    <row r="125" spans="1:7">
      <c r="A125" s="28" t="s">
        <v>87</v>
      </c>
    </row>
    <row r="127" spans="1:7">
      <c r="A127" s="29" t="s">
        <v>76</v>
      </c>
      <c r="B127" s="35">
        <v>932</v>
      </c>
      <c r="F127" s="31"/>
      <c r="G127" s="31"/>
    </row>
    <row r="128" spans="1:7">
      <c r="A128" s="29" t="s">
        <v>77</v>
      </c>
      <c r="B128" s="35">
        <v>959</v>
      </c>
      <c r="F128" s="31"/>
      <c r="G128" s="31"/>
    </row>
    <row r="129" spans="1:7">
      <c r="A129" s="28" t="s">
        <v>78</v>
      </c>
      <c r="B129" s="33">
        <f>SUM(B127:B128)</f>
        <v>1891</v>
      </c>
      <c r="F129" s="31"/>
      <c r="G129" s="31"/>
    </row>
    <row r="130" spans="1:7">
      <c r="F130" s="31"/>
      <c r="G130" s="31"/>
    </row>
    <row r="131" spans="1:7">
      <c r="B131" s="33"/>
      <c r="C131" s="33"/>
      <c r="D131" s="33"/>
      <c r="E131" s="33"/>
    </row>
    <row r="132" spans="1:7">
      <c r="B132" s="34"/>
      <c r="C132" s="34"/>
    </row>
    <row r="165" spans="1:7">
      <c r="A165" s="28" t="s">
        <v>67</v>
      </c>
    </row>
    <row r="166" spans="1:7">
      <c r="A166" s="28" t="s">
        <v>87</v>
      </c>
    </row>
    <row r="168" spans="1:7">
      <c r="A168" s="29" t="s">
        <v>79</v>
      </c>
      <c r="B168" s="35">
        <v>906</v>
      </c>
      <c r="F168" s="31"/>
      <c r="G168" s="31"/>
    </row>
    <row r="169" spans="1:7">
      <c r="A169" s="29" t="s">
        <v>80</v>
      </c>
      <c r="B169" s="35">
        <v>985</v>
      </c>
      <c r="F169" s="31"/>
      <c r="G169" s="31"/>
    </row>
    <row r="170" spans="1:7">
      <c r="A170" s="28" t="s">
        <v>78</v>
      </c>
      <c r="B170" s="33">
        <f>SUM(B168:B169)</f>
        <v>1891</v>
      </c>
      <c r="F170" s="31"/>
      <c r="G170" s="31"/>
    </row>
    <row r="171" spans="1:7">
      <c r="F171" s="31"/>
      <c r="G171" s="31"/>
    </row>
    <row r="172" spans="1:7">
      <c r="B172" s="33"/>
      <c r="C172" s="33"/>
      <c r="D172" s="33"/>
      <c r="E172" s="33"/>
    </row>
    <row r="173" spans="1:7">
      <c r="B173" s="34"/>
      <c r="C173" s="34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3"/>
  <sheetViews>
    <sheetView tabSelected="1" topLeftCell="A170" workbookViewId="0">
      <selection activeCell="F198" sqref="F198"/>
    </sheetView>
  </sheetViews>
  <sheetFormatPr defaultRowHeight="12.75"/>
  <cols>
    <col min="1" max="1" width="15" style="29" customWidth="1"/>
    <col min="2" max="3" width="7.5703125" style="29" customWidth="1"/>
    <col min="4" max="4" width="6.7109375" style="29" customWidth="1"/>
    <col min="5" max="5" width="3.7109375" style="29" customWidth="1"/>
    <col min="6" max="7" width="7.7109375" style="29" customWidth="1"/>
    <col min="8" max="8" width="6.7109375" style="29" customWidth="1"/>
    <col min="9" max="9" width="3.7109375" style="29" customWidth="1"/>
    <col min="10" max="10" width="10.42578125" style="29" bestFit="1" customWidth="1"/>
    <col min="11" max="11" width="9.42578125" style="29" bestFit="1" customWidth="1"/>
    <col min="12" max="12" width="3.7109375" style="29" customWidth="1"/>
    <col min="13" max="256" width="9.140625" style="29"/>
    <col min="257" max="257" width="15" style="29" customWidth="1"/>
    <col min="258" max="259" width="7.5703125" style="29" customWidth="1"/>
    <col min="260" max="260" width="6.7109375" style="29" customWidth="1"/>
    <col min="261" max="261" width="3.7109375" style="29" customWidth="1"/>
    <col min="262" max="263" width="7.7109375" style="29" customWidth="1"/>
    <col min="264" max="264" width="6.7109375" style="29" customWidth="1"/>
    <col min="265" max="265" width="3.7109375" style="29" customWidth="1"/>
    <col min="266" max="266" width="10.42578125" style="29" bestFit="1" customWidth="1"/>
    <col min="267" max="267" width="9.42578125" style="29" bestFit="1" customWidth="1"/>
    <col min="268" max="268" width="3.7109375" style="29" customWidth="1"/>
    <col min="269" max="512" width="9.140625" style="29"/>
    <col min="513" max="513" width="15" style="29" customWidth="1"/>
    <col min="514" max="515" width="7.5703125" style="29" customWidth="1"/>
    <col min="516" max="516" width="6.7109375" style="29" customWidth="1"/>
    <col min="517" max="517" width="3.7109375" style="29" customWidth="1"/>
    <col min="518" max="519" width="7.7109375" style="29" customWidth="1"/>
    <col min="520" max="520" width="6.7109375" style="29" customWidth="1"/>
    <col min="521" max="521" width="3.7109375" style="29" customWidth="1"/>
    <col min="522" max="522" width="10.42578125" style="29" bestFit="1" customWidth="1"/>
    <col min="523" max="523" width="9.42578125" style="29" bestFit="1" customWidth="1"/>
    <col min="524" max="524" width="3.7109375" style="29" customWidth="1"/>
    <col min="525" max="768" width="9.140625" style="29"/>
    <col min="769" max="769" width="15" style="29" customWidth="1"/>
    <col min="770" max="771" width="7.5703125" style="29" customWidth="1"/>
    <col min="772" max="772" width="6.7109375" style="29" customWidth="1"/>
    <col min="773" max="773" width="3.7109375" style="29" customWidth="1"/>
    <col min="774" max="775" width="7.7109375" style="29" customWidth="1"/>
    <col min="776" max="776" width="6.7109375" style="29" customWidth="1"/>
    <col min="777" max="777" width="3.7109375" style="29" customWidth="1"/>
    <col min="778" max="778" width="10.42578125" style="29" bestFit="1" customWidth="1"/>
    <col min="779" max="779" width="9.42578125" style="29" bestFit="1" customWidth="1"/>
    <col min="780" max="780" width="3.7109375" style="29" customWidth="1"/>
    <col min="781" max="1024" width="9.140625" style="29"/>
    <col min="1025" max="1025" width="15" style="29" customWidth="1"/>
    <col min="1026" max="1027" width="7.5703125" style="29" customWidth="1"/>
    <col min="1028" max="1028" width="6.7109375" style="29" customWidth="1"/>
    <col min="1029" max="1029" width="3.7109375" style="29" customWidth="1"/>
    <col min="1030" max="1031" width="7.7109375" style="29" customWidth="1"/>
    <col min="1032" max="1032" width="6.7109375" style="29" customWidth="1"/>
    <col min="1033" max="1033" width="3.7109375" style="29" customWidth="1"/>
    <col min="1034" max="1034" width="10.42578125" style="29" bestFit="1" customWidth="1"/>
    <col min="1035" max="1035" width="9.42578125" style="29" bestFit="1" customWidth="1"/>
    <col min="1036" max="1036" width="3.7109375" style="29" customWidth="1"/>
    <col min="1037" max="1280" width="9.140625" style="29"/>
    <col min="1281" max="1281" width="15" style="29" customWidth="1"/>
    <col min="1282" max="1283" width="7.5703125" style="29" customWidth="1"/>
    <col min="1284" max="1284" width="6.7109375" style="29" customWidth="1"/>
    <col min="1285" max="1285" width="3.7109375" style="29" customWidth="1"/>
    <col min="1286" max="1287" width="7.7109375" style="29" customWidth="1"/>
    <col min="1288" max="1288" width="6.7109375" style="29" customWidth="1"/>
    <col min="1289" max="1289" width="3.7109375" style="29" customWidth="1"/>
    <col min="1290" max="1290" width="10.42578125" style="29" bestFit="1" customWidth="1"/>
    <col min="1291" max="1291" width="9.42578125" style="29" bestFit="1" customWidth="1"/>
    <col min="1292" max="1292" width="3.7109375" style="29" customWidth="1"/>
    <col min="1293" max="1536" width="9.140625" style="29"/>
    <col min="1537" max="1537" width="15" style="29" customWidth="1"/>
    <col min="1538" max="1539" width="7.5703125" style="29" customWidth="1"/>
    <col min="1540" max="1540" width="6.7109375" style="29" customWidth="1"/>
    <col min="1541" max="1541" width="3.7109375" style="29" customWidth="1"/>
    <col min="1542" max="1543" width="7.7109375" style="29" customWidth="1"/>
    <col min="1544" max="1544" width="6.7109375" style="29" customWidth="1"/>
    <col min="1545" max="1545" width="3.7109375" style="29" customWidth="1"/>
    <col min="1546" max="1546" width="10.42578125" style="29" bestFit="1" customWidth="1"/>
    <col min="1547" max="1547" width="9.42578125" style="29" bestFit="1" customWidth="1"/>
    <col min="1548" max="1548" width="3.7109375" style="29" customWidth="1"/>
    <col min="1549" max="1792" width="9.140625" style="29"/>
    <col min="1793" max="1793" width="15" style="29" customWidth="1"/>
    <col min="1794" max="1795" width="7.5703125" style="29" customWidth="1"/>
    <col min="1796" max="1796" width="6.7109375" style="29" customWidth="1"/>
    <col min="1797" max="1797" width="3.7109375" style="29" customWidth="1"/>
    <col min="1798" max="1799" width="7.7109375" style="29" customWidth="1"/>
    <col min="1800" max="1800" width="6.7109375" style="29" customWidth="1"/>
    <col min="1801" max="1801" width="3.7109375" style="29" customWidth="1"/>
    <col min="1802" max="1802" width="10.42578125" style="29" bestFit="1" customWidth="1"/>
    <col min="1803" max="1803" width="9.42578125" style="29" bestFit="1" customWidth="1"/>
    <col min="1804" max="1804" width="3.7109375" style="29" customWidth="1"/>
    <col min="1805" max="2048" width="9.140625" style="29"/>
    <col min="2049" max="2049" width="15" style="29" customWidth="1"/>
    <col min="2050" max="2051" width="7.5703125" style="29" customWidth="1"/>
    <col min="2052" max="2052" width="6.7109375" style="29" customWidth="1"/>
    <col min="2053" max="2053" width="3.7109375" style="29" customWidth="1"/>
    <col min="2054" max="2055" width="7.7109375" style="29" customWidth="1"/>
    <col min="2056" max="2056" width="6.7109375" style="29" customWidth="1"/>
    <col min="2057" max="2057" width="3.7109375" style="29" customWidth="1"/>
    <col min="2058" max="2058" width="10.42578125" style="29" bestFit="1" customWidth="1"/>
    <col min="2059" max="2059" width="9.42578125" style="29" bestFit="1" customWidth="1"/>
    <col min="2060" max="2060" width="3.7109375" style="29" customWidth="1"/>
    <col min="2061" max="2304" width="9.140625" style="29"/>
    <col min="2305" max="2305" width="15" style="29" customWidth="1"/>
    <col min="2306" max="2307" width="7.5703125" style="29" customWidth="1"/>
    <col min="2308" max="2308" width="6.7109375" style="29" customWidth="1"/>
    <col min="2309" max="2309" width="3.7109375" style="29" customWidth="1"/>
    <col min="2310" max="2311" width="7.7109375" style="29" customWidth="1"/>
    <col min="2312" max="2312" width="6.7109375" style="29" customWidth="1"/>
    <col min="2313" max="2313" width="3.7109375" style="29" customWidth="1"/>
    <col min="2314" max="2314" width="10.42578125" style="29" bestFit="1" customWidth="1"/>
    <col min="2315" max="2315" width="9.42578125" style="29" bestFit="1" customWidth="1"/>
    <col min="2316" max="2316" width="3.7109375" style="29" customWidth="1"/>
    <col min="2317" max="2560" width="9.140625" style="29"/>
    <col min="2561" max="2561" width="15" style="29" customWidth="1"/>
    <col min="2562" max="2563" width="7.5703125" style="29" customWidth="1"/>
    <col min="2564" max="2564" width="6.7109375" style="29" customWidth="1"/>
    <col min="2565" max="2565" width="3.7109375" style="29" customWidth="1"/>
    <col min="2566" max="2567" width="7.7109375" style="29" customWidth="1"/>
    <col min="2568" max="2568" width="6.7109375" style="29" customWidth="1"/>
    <col min="2569" max="2569" width="3.7109375" style="29" customWidth="1"/>
    <col min="2570" max="2570" width="10.42578125" style="29" bestFit="1" customWidth="1"/>
    <col min="2571" max="2571" width="9.42578125" style="29" bestFit="1" customWidth="1"/>
    <col min="2572" max="2572" width="3.7109375" style="29" customWidth="1"/>
    <col min="2573" max="2816" width="9.140625" style="29"/>
    <col min="2817" max="2817" width="15" style="29" customWidth="1"/>
    <col min="2818" max="2819" width="7.5703125" style="29" customWidth="1"/>
    <col min="2820" max="2820" width="6.7109375" style="29" customWidth="1"/>
    <col min="2821" max="2821" width="3.7109375" style="29" customWidth="1"/>
    <col min="2822" max="2823" width="7.7109375" style="29" customWidth="1"/>
    <col min="2824" max="2824" width="6.7109375" style="29" customWidth="1"/>
    <col min="2825" max="2825" width="3.7109375" style="29" customWidth="1"/>
    <col min="2826" max="2826" width="10.42578125" style="29" bestFit="1" customWidth="1"/>
    <col min="2827" max="2827" width="9.42578125" style="29" bestFit="1" customWidth="1"/>
    <col min="2828" max="2828" width="3.7109375" style="29" customWidth="1"/>
    <col min="2829" max="3072" width="9.140625" style="29"/>
    <col min="3073" max="3073" width="15" style="29" customWidth="1"/>
    <col min="3074" max="3075" width="7.5703125" style="29" customWidth="1"/>
    <col min="3076" max="3076" width="6.7109375" style="29" customWidth="1"/>
    <col min="3077" max="3077" width="3.7109375" style="29" customWidth="1"/>
    <col min="3078" max="3079" width="7.7109375" style="29" customWidth="1"/>
    <col min="3080" max="3080" width="6.7109375" style="29" customWidth="1"/>
    <col min="3081" max="3081" width="3.7109375" style="29" customWidth="1"/>
    <col min="3082" max="3082" width="10.42578125" style="29" bestFit="1" customWidth="1"/>
    <col min="3083" max="3083" width="9.42578125" style="29" bestFit="1" customWidth="1"/>
    <col min="3084" max="3084" width="3.7109375" style="29" customWidth="1"/>
    <col min="3085" max="3328" width="9.140625" style="29"/>
    <col min="3329" max="3329" width="15" style="29" customWidth="1"/>
    <col min="3330" max="3331" width="7.5703125" style="29" customWidth="1"/>
    <col min="3332" max="3332" width="6.7109375" style="29" customWidth="1"/>
    <col min="3333" max="3333" width="3.7109375" style="29" customWidth="1"/>
    <col min="3334" max="3335" width="7.7109375" style="29" customWidth="1"/>
    <col min="3336" max="3336" width="6.7109375" style="29" customWidth="1"/>
    <col min="3337" max="3337" width="3.7109375" style="29" customWidth="1"/>
    <col min="3338" max="3338" width="10.42578125" style="29" bestFit="1" customWidth="1"/>
    <col min="3339" max="3339" width="9.42578125" style="29" bestFit="1" customWidth="1"/>
    <col min="3340" max="3340" width="3.7109375" style="29" customWidth="1"/>
    <col min="3341" max="3584" width="9.140625" style="29"/>
    <col min="3585" max="3585" width="15" style="29" customWidth="1"/>
    <col min="3586" max="3587" width="7.5703125" style="29" customWidth="1"/>
    <col min="3588" max="3588" width="6.7109375" style="29" customWidth="1"/>
    <col min="3589" max="3589" width="3.7109375" style="29" customWidth="1"/>
    <col min="3590" max="3591" width="7.7109375" style="29" customWidth="1"/>
    <col min="3592" max="3592" width="6.7109375" style="29" customWidth="1"/>
    <col min="3593" max="3593" width="3.7109375" style="29" customWidth="1"/>
    <col min="3594" max="3594" width="10.42578125" style="29" bestFit="1" customWidth="1"/>
    <col min="3595" max="3595" width="9.42578125" style="29" bestFit="1" customWidth="1"/>
    <col min="3596" max="3596" width="3.7109375" style="29" customWidth="1"/>
    <col min="3597" max="3840" width="9.140625" style="29"/>
    <col min="3841" max="3841" width="15" style="29" customWidth="1"/>
    <col min="3842" max="3843" width="7.5703125" style="29" customWidth="1"/>
    <col min="3844" max="3844" width="6.7109375" style="29" customWidth="1"/>
    <col min="3845" max="3845" width="3.7109375" style="29" customWidth="1"/>
    <col min="3846" max="3847" width="7.7109375" style="29" customWidth="1"/>
    <col min="3848" max="3848" width="6.7109375" style="29" customWidth="1"/>
    <col min="3849" max="3849" width="3.7109375" style="29" customWidth="1"/>
    <col min="3850" max="3850" width="10.42578125" style="29" bestFit="1" customWidth="1"/>
    <col min="3851" max="3851" width="9.42578125" style="29" bestFit="1" customWidth="1"/>
    <col min="3852" max="3852" width="3.7109375" style="29" customWidth="1"/>
    <col min="3853" max="4096" width="9.140625" style="29"/>
    <col min="4097" max="4097" width="15" style="29" customWidth="1"/>
    <col min="4098" max="4099" width="7.5703125" style="29" customWidth="1"/>
    <col min="4100" max="4100" width="6.7109375" style="29" customWidth="1"/>
    <col min="4101" max="4101" width="3.7109375" style="29" customWidth="1"/>
    <col min="4102" max="4103" width="7.7109375" style="29" customWidth="1"/>
    <col min="4104" max="4104" width="6.7109375" style="29" customWidth="1"/>
    <col min="4105" max="4105" width="3.7109375" style="29" customWidth="1"/>
    <col min="4106" max="4106" width="10.42578125" style="29" bestFit="1" customWidth="1"/>
    <col min="4107" max="4107" width="9.42578125" style="29" bestFit="1" customWidth="1"/>
    <col min="4108" max="4108" width="3.7109375" style="29" customWidth="1"/>
    <col min="4109" max="4352" width="9.140625" style="29"/>
    <col min="4353" max="4353" width="15" style="29" customWidth="1"/>
    <col min="4354" max="4355" width="7.5703125" style="29" customWidth="1"/>
    <col min="4356" max="4356" width="6.7109375" style="29" customWidth="1"/>
    <col min="4357" max="4357" width="3.7109375" style="29" customWidth="1"/>
    <col min="4358" max="4359" width="7.7109375" style="29" customWidth="1"/>
    <col min="4360" max="4360" width="6.7109375" style="29" customWidth="1"/>
    <col min="4361" max="4361" width="3.7109375" style="29" customWidth="1"/>
    <col min="4362" max="4362" width="10.42578125" style="29" bestFit="1" customWidth="1"/>
    <col min="4363" max="4363" width="9.42578125" style="29" bestFit="1" customWidth="1"/>
    <col min="4364" max="4364" width="3.7109375" style="29" customWidth="1"/>
    <col min="4365" max="4608" width="9.140625" style="29"/>
    <col min="4609" max="4609" width="15" style="29" customWidth="1"/>
    <col min="4610" max="4611" width="7.5703125" style="29" customWidth="1"/>
    <col min="4612" max="4612" width="6.7109375" style="29" customWidth="1"/>
    <col min="4613" max="4613" width="3.7109375" style="29" customWidth="1"/>
    <col min="4614" max="4615" width="7.7109375" style="29" customWidth="1"/>
    <col min="4616" max="4616" width="6.7109375" style="29" customWidth="1"/>
    <col min="4617" max="4617" width="3.7109375" style="29" customWidth="1"/>
    <col min="4618" max="4618" width="10.42578125" style="29" bestFit="1" customWidth="1"/>
    <col min="4619" max="4619" width="9.42578125" style="29" bestFit="1" customWidth="1"/>
    <col min="4620" max="4620" width="3.7109375" style="29" customWidth="1"/>
    <col min="4621" max="4864" width="9.140625" style="29"/>
    <col min="4865" max="4865" width="15" style="29" customWidth="1"/>
    <col min="4866" max="4867" width="7.5703125" style="29" customWidth="1"/>
    <col min="4868" max="4868" width="6.7109375" style="29" customWidth="1"/>
    <col min="4869" max="4869" width="3.7109375" style="29" customWidth="1"/>
    <col min="4870" max="4871" width="7.7109375" style="29" customWidth="1"/>
    <col min="4872" max="4872" width="6.7109375" style="29" customWidth="1"/>
    <col min="4873" max="4873" width="3.7109375" style="29" customWidth="1"/>
    <col min="4874" max="4874" width="10.42578125" style="29" bestFit="1" customWidth="1"/>
    <col min="4875" max="4875" width="9.42578125" style="29" bestFit="1" customWidth="1"/>
    <col min="4876" max="4876" width="3.7109375" style="29" customWidth="1"/>
    <col min="4877" max="5120" width="9.140625" style="29"/>
    <col min="5121" max="5121" width="15" style="29" customWidth="1"/>
    <col min="5122" max="5123" width="7.5703125" style="29" customWidth="1"/>
    <col min="5124" max="5124" width="6.7109375" style="29" customWidth="1"/>
    <col min="5125" max="5125" width="3.7109375" style="29" customWidth="1"/>
    <col min="5126" max="5127" width="7.7109375" style="29" customWidth="1"/>
    <col min="5128" max="5128" width="6.7109375" style="29" customWidth="1"/>
    <col min="5129" max="5129" width="3.7109375" style="29" customWidth="1"/>
    <col min="5130" max="5130" width="10.42578125" style="29" bestFit="1" customWidth="1"/>
    <col min="5131" max="5131" width="9.42578125" style="29" bestFit="1" customWidth="1"/>
    <col min="5132" max="5132" width="3.7109375" style="29" customWidth="1"/>
    <col min="5133" max="5376" width="9.140625" style="29"/>
    <col min="5377" max="5377" width="15" style="29" customWidth="1"/>
    <col min="5378" max="5379" width="7.5703125" style="29" customWidth="1"/>
    <col min="5380" max="5380" width="6.7109375" style="29" customWidth="1"/>
    <col min="5381" max="5381" width="3.7109375" style="29" customWidth="1"/>
    <col min="5382" max="5383" width="7.7109375" style="29" customWidth="1"/>
    <col min="5384" max="5384" width="6.7109375" style="29" customWidth="1"/>
    <col min="5385" max="5385" width="3.7109375" style="29" customWidth="1"/>
    <col min="5386" max="5386" width="10.42578125" style="29" bestFit="1" customWidth="1"/>
    <col min="5387" max="5387" width="9.42578125" style="29" bestFit="1" customWidth="1"/>
    <col min="5388" max="5388" width="3.7109375" style="29" customWidth="1"/>
    <col min="5389" max="5632" width="9.140625" style="29"/>
    <col min="5633" max="5633" width="15" style="29" customWidth="1"/>
    <col min="5634" max="5635" width="7.5703125" style="29" customWidth="1"/>
    <col min="5636" max="5636" width="6.7109375" style="29" customWidth="1"/>
    <col min="5637" max="5637" width="3.7109375" style="29" customWidth="1"/>
    <col min="5638" max="5639" width="7.7109375" style="29" customWidth="1"/>
    <col min="5640" max="5640" width="6.7109375" style="29" customWidth="1"/>
    <col min="5641" max="5641" width="3.7109375" style="29" customWidth="1"/>
    <col min="5642" max="5642" width="10.42578125" style="29" bestFit="1" customWidth="1"/>
    <col min="5643" max="5643" width="9.42578125" style="29" bestFit="1" customWidth="1"/>
    <col min="5644" max="5644" width="3.7109375" style="29" customWidth="1"/>
    <col min="5645" max="5888" width="9.140625" style="29"/>
    <col min="5889" max="5889" width="15" style="29" customWidth="1"/>
    <col min="5890" max="5891" width="7.5703125" style="29" customWidth="1"/>
    <col min="5892" max="5892" width="6.7109375" style="29" customWidth="1"/>
    <col min="5893" max="5893" width="3.7109375" style="29" customWidth="1"/>
    <col min="5894" max="5895" width="7.7109375" style="29" customWidth="1"/>
    <col min="5896" max="5896" width="6.7109375" style="29" customWidth="1"/>
    <col min="5897" max="5897" width="3.7109375" style="29" customWidth="1"/>
    <col min="5898" max="5898" width="10.42578125" style="29" bestFit="1" customWidth="1"/>
    <col min="5899" max="5899" width="9.42578125" style="29" bestFit="1" customWidth="1"/>
    <col min="5900" max="5900" width="3.7109375" style="29" customWidth="1"/>
    <col min="5901" max="6144" width="9.140625" style="29"/>
    <col min="6145" max="6145" width="15" style="29" customWidth="1"/>
    <col min="6146" max="6147" width="7.5703125" style="29" customWidth="1"/>
    <col min="6148" max="6148" width="6.7109375" style="29" customWidth="1"/>
    <col min="6149" max="6149" width="3.7109375" style="29" customWidth="1"/>
    <col min="6150" max="6151" width="7.7109375" style="29" customWidth="1"/>
    <col min="6152" max="6152" width="6.7109375" style="29" customWidth="1"/>
    <col min="6153" max="6153" width="3.7109375" style="29" customWidth="1"/>
    <col min="6154" max="6154" width="10.42578125" style="29" bestFit="1" customWidth="1"/>
    <col min="6155" max="6155" width="9.42578125" style="29" bestFit="1" customWidth="1"/>
    <col min="6156" max="6156" width="3.7109375" style="29" customWidth="1"/>
    <col min="6157" max="6400" width="9.140625" style="29"/>
    <col min="6401" max="6401" width="15" style="29" customWidth="1"/>
    <col min="6402" max="6403" width="7.5703125" style="29" customWidth="1"/>
    <col min="6404" max="6404" width="6.7109375" style="29" customWidth="1"/>
    <col min="6405" max="6405" width="3.7109375" style="29" customWidth="1"/>
    <col min="6406" max="6407" width="7.7109375" style="29" customWidth="1"/>
    <col min="6408" max="6408" width="6.7109375" style="29" customWidth="1"/>
    <col min="6409" max="6409" width="3.7109375" style="29" customWidth="1"/>
    <col min="6410" max="6410" width="10.42578125" style="29" bestFit="1" customWidth="1"/>
    <col min="6411" max="6411" width="9.42578125" style="29" bestFit="1" customWidth="1"/>
    <col min="6412" max="6412" width="3.7109375" style="29" customWidth="1"/>
    <col min="6413" max="6656" width="9.140625" style="29"/>
    <col min="6657" max="6657" width="15" style="29" customWidth="1"/>
    <col min="6658" max="6659" width="7.5703125" style="29" customWidth="1"/>
    <col min="6660" max="6660" width="6.7109375" style="29" customWidth="1"/>
    <col min="6661" max="6661" width="3.7109375" style="29" customWidth="1"/>
    <col min="6662" max="6663" width="7.7109375" style="29" customWidth="1"/>
    <col min="6664" max="6664" width="6.7109375" style="29" customWidth="1"/>
    <col min="6665" max="6665" width="3.7109375" style="29" customWidth="1"/>
    <col min="6666" max="6666" width="10.42578125" style="29" bestFit="1" customWidth="1"/>
    <col min="6667" max="6667" width="9.42578125" style="29" bestFit="1" customWidth="1"/>
    <col min="6668" max="6668" width="3.7109375" style="29" customWidth="1"/>
    <col min="6669" max="6912" width="9.140625" style="29"/>
    <col min="6913" max="6913" width="15" style="29" customWidth="1"/>
    <col min="6914" max="6915" width="7.5703125" style="29" customWidth="1"/>
    <col min="6916" max="6916" width="6.7109375" style="29" customWidth="1"/>
    <col min="6917" max="6917" width="3.7109375" style="29" customWidth="1"/>
    <col min="6918" max="6919" width="7.7109375" style="29" customWidth="1"/>
    <col min="6920" max="6920" width="6.7109375" style="29" customWidth="1"/>
    <col min="6921" max="6921" width="3.7109375" style="29" customWidth="1"/>
    <col min="6922" max="6922" width="10.42578125" style="29" bestFit="1" customWidth="1"/>
    <col min="6923" max="6923" width="9.42578125" style="29" bestFit="1" customWidth="1"/>
    <col min="6924" max="6924" width="3.7109375" style="29" customWidth="1"/>
    <col min="6925" max="7168" width="9.140625" style="29"/>
    <col min="7169" max="7169" width="15" style="29" customWidth="1"/>
    <col min="7170" max="7171" width="7.5703125" style="29" customWidth="1"/>
    <col min="7172" max="7172" width="6.7109375" style="29" customWidth="1"/>
    <col min="7173" max="7173" width="3.7109375" style="29" customWidth="1"/>
    <col min="7174" max="7175" width="7.7109375" style="29" customWidth="1"/>
    <col min="7176" max="7176" width="6.7109375" style="29" customWidth="1"/>
    <col min="7177" max="7177" width="3.7109375" style="29" customWidth="1"/>
    <col min="7178" max="7178" width="10.42578125" style="29" bestFit="1" customWidth="1"/>
    <col min="7179" max="7179" width="9.42578125" style="29" bestFit="1" customWidth="1"/>
    <col min="7180" max="7180" width="3.7109375" style="29" customWidth="1"/>
    <col min="7181" max="7424" width="9.140625" style="29"/>
    <col min="7425" max="7425" width="15" style="29" customWidth="1"/>
    <col min="7426" max="7427" width="7.5703125" style="29" customWidth="1"/>
    <col min="7428" max="7428" width="6.7109375" style="29" customWidth="1"/>
    <col min="7429" max="7429" width="3.7109375" style="29" customWidth="1"/>
    <col min="7430" max="7431" width="7.7109375" style="29" customWidth="1"/>
    <col min="7432" max="7432" width="6.7109375" style="29" customWidth="1"/>
    <col min="7433" max="7433" width="3.7109375" style="29" customWidth="1"/>
    <col min="7434" max="7434" width="10.42578125" style="29" bestFit="1" customWidth="1"/>
    <col min="7435" max="7435" width="9.42578125" style="29" bestFit="1" customWidth="1"/>
    <col min="7436" max="7436" width="3.7109375" style="29" customWidth="1"/>
    <col min="7437" max="7680" width="9.140625" style="29"/>
    <col min="7681" max="7681" width="15" style="29" customWidth="1"/>
    <col min="7682" max="7683" width="7.5703125" style="29" customWidth="1"/>
    <col min="7684" max="7684" width="6.7109375" style="29" customWidth="1"/>
    <col min="7685" max="7685" width="3.7109375" style="29" customWidth="1"/>
    <col min="7686" max="7687" width="7.7109375" style="29" customWidth="1"/>
    <col min="7688" max="7688" width="6.7109375" style="29" customWidth="1"/>
    <col min="7689" max="7689" width="3.7109375" style="29" customWidth="1"/>
    <col min="7690" max="7690" width="10.42578125" style="29" bestFit="1" customWidth="1"/>
    <col min="7691" max="7691" width="9.42578125" style="29" bestFit="1" customWidth="1"/>
    <col min="7692" max="7692" width="3.7109375" style="29" customWidth="1"/>
    <col min="7693" max="7936" width="9.140625" style="29"/>
    <col min="7937" max="7937" width="15" style="29" customWidth="1"/>
    <col min="7938" max="7939" width="7.5703125" style="29" customWidth="1"/>
    <col min="7940" max="7940" width="6.7109375" style="29" customWidth="1"/>
    <col min="7941" max="7941" width="3.7109375" style="29" customWidth="1"/>
    <col min="7942" max="7943" width="7.7109375" style="29" customWidth="1"/>
    <col min="7944" max="7944" width="6.7109375" style="29" customWidth="1"/>
    <col min="7945" max="7945" width="3.7109375" style="29" customWidth="1"/>
    <col min="7946" max="7946" width="10.42578125" style="29" bestFit="1" customWidth="1"/>
    <col min="7947" max="7947" width="9.42578125" style="29" bestFit="1" customWidth="1"/>
    <col min="7948" max="7948" width="3.7109375" style="29" customWidth="1"/>
    <col min="7949" max="8192" width="9.140625" style="29"/>
    <col min="8193" max="8193" width="15" style="29" customWidth="1"/>
    <col min="8194" max="8195" width="7.5703125" style="29" customWidth="1"/>
    <col min="8196" max="8196" width="6.7109375" style="29" customWidth="1"/>
    <col min="8197" max="8197" width="3.7109375" style="29" customWidth="1"/>
    <col min="8198" max="8199" width="7.7109375" style="29" customWidth="1"/>
    <col min="8200" max="8200" width="6.7109375" style="29" customWidth="1"/>
    <col min="8201" max="8201" width="3.7109375" style="29" customWidth="1"/>
    <col min="8202" max="8202" width="10.42578125" style="29" bestFit="1" customWidth="1"/>
    <col min="8203" max="8203" width="9.42578125" style="29" bestFit="1" customWidth="1"/>
    <col min="8204" max="8204" width="3.7109375" style="29" customWidth="1"/>
    <col min="8205" max="8448" width="9.140625" style="29"/>
    <col min="8449" max="8449" width="15" style="29" customWidth="1"/>
    <col min="8450" max="8451" width="7.5703125" style="29" customWidth="1"/>
    <col min="8452" max="8452" width="6.7109375" style="29" customWidth="1"/>
    <col min="8453" max="8453" width="3.7109375" style="29" customWidth="1"/>
    <col min="8454" max="8455" width="7.7109375" style="29" customWidth="1"/>
    <col min="8456" max="8456" width="6.7109375" style="29" customWidth="1"/>
    <col min="8457" max="8457" width="3.7109375" style="29" customWidth="1"/>
    <col min="8458" max="8458" width="10.42578125" style="29" bestFit="1" customWidth="1"/>
    <col min="8459" max="8459" width="9.42578125" style="29" bestFit="1" customWidth="1"/>
    <col min="8460" max="8460" width="3.7109375" style="29" customWidth="1"/>
    <col min="8461" max="8704" width="9.140625" style="29"/>
    <col min="8705" max="8705" width="15" style="29" customWidth="1"/>
    <col min="8706" max="8707" width="7.5703125" style="29" customWidth="1"/>
    <col min="8708" max="8708" width="6.7109375" style="29" customWidth="1"/>
    <col min="8709" max="8709" width="3.7109375" style="29" customWidth="1"/>
    <col min="8710" max="8711" width="7.7109375" style="29" customWidth="1"/>
    <col min="8712" max="8712" width="6.7109375" style="29" customWidth="1"/>
    <col min="8713" max="8713" width="3.7109375" style="29" customWidth="1"/>
    <col min="8714" max="8714" width="10.42578125" style="29" bestFit="1" customWidth="1"/>
    <col min="8715" max="8715" width="9.42578125" style="29" bestFit="1" customWidth="1"/>
    <col min="8716" max="8716" width="3.7109375" style="29" customWidth="1"/>
    <col min="8717" max="8960" width="9.140625" style="29"/>
    <col min="8961" max="8961" width="15" style="29" customWidth="1"/>
    <col min="8962" max="8963" width="7.5703125" style="29" customWidth="1"/>
    <col min="8964" max="8964" width="6.7109375" style="29" customWidth="1"/>
    <col min="8965" max="8965" width="3.7109375" style="29" customWidth="1"/>
    <col min="8966" max="8967" width="7.7109375" style="29" customWidth="1"/>
    <col min="8968" max="8968" width="6.7109375" style="29" customWidth="1"/>
    <col min="8969" max="8969" width="3.7109375" style="29" customWidth="1"/>
    <col min="8970" max="8970" width="10.42578125" style="29" bestFit="1" customWidth="1"/>
    <col min="8971" max="8971" width="9.42578125" style="29" bestFit="1" customWidth="1"/>
    <col min="8972" max="8972" width="3.7109375" style="29" customWidth="1"/>
    <col min="8973" max="9216" width="9.140625" style="29"/>
    <col min="9217" max="9217" width="15" style="29" customWidth="1"/>
    <col min="9218" max="9219" width="7.5703125" style="29" customWidth="1"/>
    <col min="9220" max="9220" width="6.7109375" style="29" customWidth="1"/>
    <col min="9221" max="9221" width="3.7109375" style="29" customWidth="1"/>
    <col min="9222" max="9223" width="7.7109375" style="29" customWidth="1"/>
    <col min="9224" max="9224" width="6.7109375" style="29" customWidth="1"/>
    <col min="9225" max="9225" width="3.7109375" style="29" customWidth="1"/>
    <col min="9226" max="9226" width="10.42578125" style="29" bestFit="1" customWidth="1"/>
    <col min="9227" max="9227" width="9.42578125" style="29" bestFit="1" customWidth="1"/>
    <col min="9228" max="9228" width="3.7109375" style="29" customWidth="1"/>
    <col min="9229" max="9472" width="9.140625" style="29"/>
    <col min="9473" max="9473" width="15" style="29" customWidth="1"/>
    <col min="9474" max="9475" width="7.5703125" style="29" customWidth="1"/>
    <col min="9476" max="9476" width="6.7109375" style="29" customWidth="1"/>
    <col min="9477" max="9477" width="3.7109375" style="29" customWidth="1"/>
    <col min="9478" max="9479" width="7.7109375" style="29" customWidth="1"/>
    <col min="9480" max="9480" width="6.7109375" style="29" customWidth="1"/>
    <col min="9481" max="9481" width="3.7109375" style="29" customWidth="1"/>
    <col min="9482" max="9482" width="10.42578125" style="29" bestFit="1" customWidth="1"/>
    <col min="9483" max="9483" width="9.42578125" style="29" bestFit="1" customWidth="1"/>
    <col min="9484" max="9484" width="3.7109375" style="29" customWidth="1"/>
    <col min="9485" max="9728" width="9.140625" style="29"/>
    <col min="9729" max="9729" width="15" style="29" customWidth="1"/>
    <col min="9730" max="9731" width="7.5703125" style="29" customWidth="1"/>
    <col min="9732" max="9732" width="6.7109375" style="29" customWidth="1"/>
    <col min="9733" max="9733" width="3.7109375" style="29" customWidth="1"/>
    <col min="9734" max="9735" width="7.7109375" style="29" customWidth="1"/>
    <col min="9736" max="9736" width="6.7109375" style="29" customWidth="1"/>
    <col min="9737" max="9737" width="3.7109375" style="29" customWidth="1"/>
    <col min="9738" max="9738" width="10.42578125" style="29" bestFit="1" customWidth="1"/>
    <col min="9739" max="9739" width="9.42578125" style="29" bestFit="1" customWidth="1"/>
    <col min="9740" max="9740" width="3.7109375" style="29" customWidth="1"/>
    <col min="9741" max="9984" width="9.140625" style="29"/>
    <col min="9985" max="9985" width="15" style="29" customWidth="1"/>
    <col min="9986" max="9987" width="7.5703125" style="29" customWidth="1"/>
    <col min="9988" max="9988" width="6.7109375" style="29" customWidth="1"/>
    <col min="9989" max="9989" width="3.7109375" style="29" customWidth="1"/>
    <col min="9990" max="9991" width="7.7109375" style="29" customWidth="1"/>
    <col min="9992" max="9992" width="6.7109375" style="29" customWidth="1"/>
    <col min="9993" max="9993" width="3.7109375" style="29" customWidth="1"/>
    <col min="9994" max="9994" width="10.42578125" style="29" bestFit="1" customWidth="1"/>
    <col min="9995" max="9995" width="9.42578125" style="29" bestFit="1" customWidth="1"/>
    <col min="9996" max="9996" width="3.7109375" style="29" customWidth="1"/>
    <col min="9997" max="10240" width="9.140625" style="29"/>
    <col min="10241" max="10241" width="15" style="29" customWidth="1"/>
    <col min="10242" max="10243" width="7.5703125" style="29" customWidth="1"/>
    <col min="10244" max="10244" width="6.7109375" style="29" customWidth="1"/>
    <col min="10245" max="10245" width="3.7109375" style="29" customWidth="1"/>
    <col min="10246" max="10247" width="7.7109375" style="29" customWidth="1"/>
    <col min="10248" max="10248" width="6.7109375" style="29" customWidth="1"/>
    <col min="10249" max="10249" width="3.7109375" style="29" customWidth="1"/>
    <col min="10250" max="10250" width="10.42578125" style="29" bestFit="1" customWidth="1"/>
    <col min="10251" max="10251" width="9.42578125" style="29" bestFit="1" customWidth="1"/>
    <col min="10252" max="10252" width="3.7109375" style="29" customWidth="1"/>
    <col min="10253" max="10496" width="9.140625" style="29"/>
    <col min="10497" max="10497" width="15" style="29" customWidth="1"/>
    <col min="10498" max="10499" width="7.5703125" style="29" customWidth="1"/>
    <col min="10500" max="10500" width="6.7109375" style="29" customWidth="1"/>
    <col min="10501" max="10501" width="3.7109375" style="29" customWidth="1"/>
    <col min="10502" max="10503" width="7.7109375" style="29" customWidth="1"/>
    <col min="10504" max="10504" width="6.7109375" style="29" customWidth="1"/>
    <col min="10505" max="10505" width="3.7109375" style="29" customWidth="1"/>
    <col min="10506" max="10506" width="10.42578125" style="29" bestFit="1" customWidth="1"/>
    <col min="10507" max="10507" width="9.42578125" style="29" bestFit="1" customWidth="1"/>
    <col min="10508" max="10508" width="3.7109375" style="29" customWidth="1"/>
    <col min="10509" max="10752" width="9.140625" style="29"/>
    <col min="10753" max="10753" width="15" style="29" customWidth="1"/>
    <col min="10754" max="10755" width="7.5703125" style="29" customWidth="1"/>
    <col min="10756" max="10756" width="6.7109375" style="29" customWidth="1"/>
    <col min="10757" max="10757" width="3.7109375" style="29" customWidth="1"/>
    <col min="10758" max="10759" width="7.7109375" style="29" customWidth="1"/>
    <col min="10760" max="10760" width="6.7109375" style="29" customWidth="1"/>
    <col min="10761" max="10761" width="3.7109375" style="29" customWidth="1"/>
    <col min="10762" max="10762" width="10.42578125" style="29" bestFit="1" customWidth="1"/>
    <col min="10763" max="10763" width="9.42578125" style="29" bestFit="1" customWidth="1"/>
    <col min="10764" max="10764" width="3.7109375" style="29" customWidth="1"/>
    <col min="10765" max="11008" width="9.140625" style="29"/>
    <col min="11009" max="11009" width="15" style="29" customWidth="1"/>
    <col min="11010" max="11011" width="7.5703125" style="29" customWidth="1"/>
    <col min="11012" max="11012" width="6.7109375" style="29" customWidth="1"/>
    <col min="11013" max="11013" width="3.7109375" style="29" customWidth="1"/>
    <col min="11014" max="11015" width="7.7109375" style="29" customWidth="1"/>
    <col min="11016" max="11016" width="6.7109375" style="29" customWidth="1"/>
    <col min="11017" max="11017" width="3.7109375" style="29" customWidth="1"/>
    <col min="11018" max="11018" width="10.42578125" style="29" bestFit="1" customWidth="1"/>
    <col min="11019" max="11019" width="9.42578125" style="29" bestFit="1" customWidth="1"/>
    <col min="11020" max="11020" width="3.7109375" style="29" customWidth="1"/>
    <col min="11021" max="11264" width="9.140625" style="29"/>
    <col min="11265" max="11265" width="15" style="29" customWidth="1"/>
    <col min="11266" max="11267" width="7.5703125" style="29" customWidth="1"/>
    <col min="11268" max="11268" width="6.7109375" style="29" customWidth="1"/>
    <col min="11269" max="11269" width="3.7109375" style="29" customWidth="1"/>
    <col min="11270" max="11271" width="7.7109375" style="29" customWidth="1"/>
    <col min="11272" max="11272" width="6.7109375" style="29" customWidth="1"/>
    <col min="11273" max="11273" width="3.7109375" style="29" customWidth="1"/>
    <col min="11274" max="11274" width="10.42578125" style="29" bestFit="1" customWidth="1"/>
    <col min="11275" max="11275" width="9.42578125" style="29" bestFit="1" customWidth="1"/>
    <col min="11276" max="11276" width="3.7109375" style="29" customWidth="1"/>
    <col min="11277" max="11520" width="9.140625" style="29"/>
    <col min="11521" max="11521" width="15" style="29" customWidth="1"/>
    <col min="11522" max="11523" width="7.5703125" style="29" customWidth="1"/>
    <col min="11524" max="11524" width="6.7109375" style="29" customWidth="1"/>
    <col min="11525" max="11525" width="3.7109375" style="29" customWidth="1"/>
    <col min="11526" max="11527" width="7.7109375" style="29" customWidth="1"/>
    <col min="11528" max="11528" width="6.7109375" style="29" customWidth="1"/>
    <col min="11529" max="11529" width="3.7109375" style="29" customWidth="1"/>
    <col min="11530" max="11530" width="10.42578125" style="29" bestFit="1" customWidth="1"/>
    <col min="11531" max="11531" width="9.42578125" style="29" bestFit="1" customWidth="1"/>
    <col min="11532" max="11532" width="3.7109375" style="29" customWidth="1"/>
    <col min="11533" max="11776" width="9.140625" style="29"/>
    <col min="11777" max="11777" width="15" style="29" customWidth="1"/>
    <col min="11778" max="11779" width="7.5703125" style="29" customWidth="1"/>
    <col min="11780" max="11780" width="6.7109375" style="29" customWidth="1"/>
    <col min="11781" max="11781" width="3.7109375" style="29" customWidth="1"/>
    <col min="11782" max="11783" width="7.7109375" style="29" customWidth="1"/>
    <col min="11784" max="11784" width="6.7109375" style="29" customWidth="1"/>
    <col min="11785" max="11785" width="3.7109375" style="29" customWidth="1"/>
    <col min="11786" max="11786" width="10.42578125" style="29" bestFit="1" customWidth="1"/>
    <col min="11787" max="11787" width="9.42578125" style="29" bestFit="1" customWidth="1"/>
    <col min="11788" max="11788" width="3.7109375" style="29" customWidth="1"/>
    <col min="11789" max="12032" width="9.140625" style="29"/>
    <col min="12033" max="12033" width="15" style="29" customWidth="1"/>
    <col min="12034" max="12035" width="7.5703125" style="29" customWidth="1"/>
    <col min="12036" max="12036" width="6.7109375" style="29" customWidth="1"/>
    <col min="12037" max="12037" width="3.7109375" style="29" customWidth="1"/>
    <col min="12038" max="12039" width="7.7109375" style="29" customWidth="1"/>
    <col min="12040" max="12040" width="6.7109375" style="29" customWidth="1"/>
    <col min="12041" max="12041" width="3.7109375" style="29" customWidth="1"/>
    <col min="12042" max="12042" width="10.42578125" style="29" bestFit="1" customWidth="1"/>
    <col min="12043" max="12043" width="9.42578125" style="29" bestFit="1" customWidth="1"/>
    <col min="12044" max="12044" width="3.7109375" style="29" customWidth="1"/>
    <col min="12045" max="12288" width="9.140625" style="29"/>
    <col min="12289" max="12289" width="15" style="29" customWidth="1"/>
    <col min="12290" max="12291" width="7.5703125" style="29" customWidth="1"/>
    <col min="12292" max="12292" width="6.7109375" style="29" customWidth="1"/>
    <col min="12293" max="12293" width="3.7109375" style="29" customWidth="1"/>
    <col min="12294" max="12295" width="7.7109375" style="29" customWidth="1"/>
    <col min="12296" max="12296" width="6.7109375" style="29" customWidth="1"/>
    <col min="12297" max="12297" width="3.7109375" style="29" customWidth="1"/>
    <col min="12298" max="12298" width="10.42578125" style="29" bestFit="1" customWidth="1"/>
    <col min="12299" max="12299" width="9.42578125" style="29" bestFit="1" customWidth="1"/>
    <col min="12300" max="12300" width="3.7109375" style="29" customWidth="1"/>
    <col min="12301" max="12544" width="9.140625" style="29"/>
    <col min="12545" max="12545" width="15" style="29" customWidth="1"/>
    <col min="12546" max="12547" width="7.5703125" style="29" customWidth="1"/>
    <col min="12548" max="12548" width="6.7109375" style="29" customWidth="1"/>
    <col min="12549" max="12549" width="3.7109375" style="29" customWidth="1"/>
    <col min="12550" max="12551" width="7.7109375" style="29" customWidth="1"/>
    <col min="12552" max="12552" width="6.7109375" style="29" customWidth="1"/>
    <col min="12553" max="12553" width="3.7109375" style="29" customWidth="1"/>
    <col min="12554" max="12554" width="10.42578125" style="29" bestFit="1" customWidth="1"/>
    <col min="12555" max="12555" width="9.42578125" style="29" bestFit="1" customWidth="1"/>
    <col min="12556" max="12556" width="3.7109375" style="29" customWidth="1"/>
    <col min="12557" max="12800" width="9.140625" style="29"/>
    <col min="12801" max="12801" width="15" style="29" customWidth="1"/>
    <col min="12802" max="12803" width="7.5703125" style="29" customWidth="1"/>
    <col min="12804" max="12804" width="6.7109375" style="29" customWidth="1"/>
    <col min="12805" max="12805" width="3.7109375" style="29" customWidth="1"/>
    <col min="12806" max="12807" width="7.7109375" style="29" customWidth="1"/>
    <col min="12808" max="12808" width="6.7109375" style="29" customWidth="1"/>
    <col min="12809" max="12809" width="3.7109375" style="29" customWidth="1"/>
    <col min="12810" max="12810" width="10.42578125" style="29" bestFit="1" customWidth="1"/>
    <col min="12811" max="12811" width="9.42578125" style="29" bestFit="1" customWidth="1"/>
    <col min="12812" max="12812" width="3.7109375" style="29" customWidth="1"/>
    <col min="12813" max="13056" width="9.140625" style="29"/>
    <col min="13057" max="13057" width="15" style="29" customWidth="1"/>
    <col min="13058" max="13059" width="7.5703125" style="29" customWidth="1"/>
    <col min="13060" max="13060" width="6.7109375" style="29" customWidth="1"/>
    <col min="13061" max="13061" width="3.7109375" style="29" customWidth="1"/>
    <col min="13062" max="13063" width="7.7109375" style="29" customWidth="1"/>
    <col min="13064" max="13064" width="6.7109375" style="29" customWidth="1"/>
    <col min="13065" max="13065" width="3.7109375" style="29" customWidth="1"/>
    <col min="13066" max="13066" width="10.42578125" style="29" bestFit="1" customWidth="1"/>
    <col min="13067" max="13067" width="9.42578125" style="29" bestFit="1" customWidth="1"/>
    <col min="13068" max="13068" width="3.7109375" style="29" customWidth="1"/>
    <col min="13069" max="13312" width="9.140625" style="29"/>
    <col min="13313" max="13313" width="15" style="29" customWidth="1"/>
    <col min="13314" max="13315" width="7.5703125" style="29" customWidth="1"/>
    <col min="13316" max="13316" width="6.7109375" style="29" customWidth="1"/>
    <col min="13317" max="13317" width="3.7109375" style="29" customWidth="1"/>
    <col min="13318" max="13319" width="7.7109375" style="29" customWidth="1"/>
    <col min="13320" max="13320" width="6.7109375" style="29" customWidth="1"/>
    <col min="13321" max="13321" width="3.7109375" style="29" customWidth="1"/>
    <col min="13322" max="13322" width="10.42578125" style="29" bestFit="1" customWidth="1"/>
    <col min="13323" max="13323" width="9.42578125" style="29" bestFit="1" customWidth="1"/>
    <col min="13324" max="13324" width="3.7109375" style="29" customWidth="1"/>
    <col min="13325" max="13568" width="9.140625" style="29"/>
    <col min="13569" max="13569" width="15" style="29" customWidth="1"/>
    <col min="13570" max="13571" width="7.5703125" style="29" customWidth="1"/>
    <col min="13572" max="13572" width="6.7109375" style="29" customWidth="1"/>
    <col min="13573" max="13573" width="3.7109375" style="29" customWidth="1"/>
    <col min="13574" max="13575" width="7.7109375" style="29" customWidth="1"/>
    <col min="13576" max="13576" width="6.7109375" style="29" customWidth="1"/>
    <col min="13577" max="13577" width="3.7109375" style="29" customWidth="1"/>
    <col min="13578" max="13578" width="10.42578125" style="29" bestFit="1" customWidth="1"/>
    <col min="13579" max="13579" width="9.42578125" style="29" bestFit="1" customWidth="1"/>
    <col min="13580" max="13580" width="3.7109375" style="29" customWidth="1"/>
    <col min="13581" max="13824" width="9.140625" style="29"/>
    <col min="13825" max="13825" width="15" style="29" customWidth="1"/>
    <col min="13826" max="13827" width="7.5703125" style="29" customWidth="1"/>
    <col min="13828" max="13828" width="6.7109375" style="29" customWidth="1"/>
    <col min="13829" max="13829" width="3.7109375" style="29" customWidth="1"/>
    <col min="13830" max="13831" width="7.7109375" style="29" customWidth="1"/>
    <col min="13832" max="13832" width="6.7109375" style="29" customWidth="1"/>
    <col min="13833" max="13833" width="3.7109375" style="29" customWidth="1"/>
    <col min="13834" max="13834" width="10.42578125" style="29" bestFit="1" customWidth="1"/>
    <col min="13835" max="13835" width="9.42578125" style="29" bestFit="1" customWidth="1"/>
    <col min="13836" max="13836" width="3.7109375" style="29" customWidth="1"/>
    <col min="13837" max="14080" width="9.140625" style="29"/>
    <col min="14081" max="14081" width="15" style="29" customWidth="1"/>
    <col min="14082" max="14083" width="7.5703125" style="29" customWidth="1"/>
    <col min="14084" max="14084" width="6.7109375" style="29" customWidth="1"/>
    <col min="14085" max="14085" width="3.7109375" style="29" customWidth="1"/>
    <col min="14086" max="14087" width="7.7109375" style="29" customWidth="1"/>
    <col min="14088" max="14088" width="6.7109375" style="29" customWidth="1"/>
    <col min="14089" max="14089" width="3.7109375" style="29" customWidth="1"/>
    <col min="14090" max="14090" width="10.42578125" style="29" bestFit="1" customWidth="1"/>
    <col min="14091" max="14091" width="9.42578125" style="29" bestFit="1" customWidth="1"/>
    <col min="14092" max="14092" width="3.7109375" style="29" customWidth="1"/>
    <col min="14093" max="14336" width="9.140625" style="29"/>
    <col min="14337" max="14337" width="15" style="29" customWidth="1"/>
    <col min="14338" max="14339" width="7.5703125" style="29" customWidth="1"/>
    <col min="14340" max="14340" width="6.7109375" style="29" customWidth="1"/>
    <col min="14341" max="14341" width="3.7109375" style="29" customWidth="1"/>
    <col min="14342" max="14343" width="7.7109375" style="29" customWidth="1"/>
    <col min="14344" max="14344" width="6.7109375" style="29" customWidth="1"/>
    <col min="14345" max="14345" width="3.7109375" style="29" customWidth="1"/>
    <col min="14346" max="14346" width="10.42578125" style="29" bestFit="1" customWidth="1"/>
    <col min="14347" max="14347" width="9.42578125" style="29" bestFit="1" customWidth="1"/>
    <col min="14348" max="14348" width="3.7109375" style="29" customWidth="1"/>
    <col min="14349" max="14592" width="9.140625" style="29"/>
    <col min="14593" max="14593" width="15" style="29" customWidth="1"/>
    <col min="14594" max="14595" width="7.5703125" style="29" customWidth="1"/>
    <col min="14596" max="14596" width="6.7109375" style="29" customWidth="1"/>
    <col min="14597" max="14597" width="3.7109375" style="29" customWidth="1"/>
    <col min="14598" max="14599" width="7.7109375" style="29" customWidth="1"/>
    <col min="14600" max="14600" width="6.7109375" style="29" customWidth="1"/>
    <col min="14601" max="14601" width="3.7109375" style="29" customWidth="1"/>
    <col min="14602" max="14602" width="10.42578125" style="29" bestFit="1" customWidth="1"/>
    <col min="14603" max="14603" width="9.42578125" style="29" bestFit="1" customWidth="1"/>
    <col min="14604" max="14604" width="3.7109375" style="29" customWidth="1"/>
    <col min="14605" max="14848" width="9.140625" style="29"/>
    <col min="14849" max="14849" width="15" style="29" customWidth="1"/>
    <col min="14850" max="14851" width="7.5703125" style="29" customWidth="1"/>
    <col min="14852" max="14852" width="6.7109375" style="29" customWidth="1"/>
    <col min="14853" max="14853" width="3.7109375" style="29" customWidth="1"/>
    <col min="14854" max="14855" width="7.7109375" style="29" customWidth="1"/>
    <col min="14856" max="14856" width="6.7109375" style="29" customWidth="1"/>
    <col min="14857" max="14857" width="3.7109375" style="29" customWidth="1"/>
    <col min="14858" max="14858" width="10.42578125" style="29" bestFit="1" customWidth="1"/>
    <col min="14859" max="14859" width="9.42578125" style="29" bestFit="1" customWidth="1"/>
    <col min="14860" max="14860" width="3.7109375" style="29" customWidth="1"/>
    <col min="14861" max="15104" width="9.140625" style="29"/>
    <col min="15105" max="15105" width="15" style="29" customWidth="1"/>
    <col min="15106" max="15107" width="7.5703125" style="29" customWidth="1"/>
    <col min="15108" max="15108" width="6.7109375" style="29" customWidth="1"/>
    <col min="15109" max="15109" width="3.7109375" style="29" customWidth="1"/>
    <col min="15110" max="15111" width="7.7109375" style="29" customWidth="1"/>
    <col min="15112" max="15112" width="6.7109375" style="29" customWidth="1"/>
    <col min="15113" max="15113" width="3.7109375" style="29" customWidth="1"/>
    <col min="15114" max="15114" width="10.42578125" style="29" bestFit="1" customWidth="1"/>
    <col min="15115" max="15115" width="9.42578125" style="29" bestFit="1" customWidth="1"/>
    <col min="15116" max="15116" width="3.7109375" style="29" customWidth="1"/>
    <col min="15117" max="15360" width="9.140625" style="29"/>
    <col min="15361" max="15361" width="15" style="29" customWidth="1"/>
    <col min="15362" max="15363" width="7.5703125" style="29" customWidth="1"/>
    <col min="15364" max="15364" width="6.7109375" style="29" customWidth="1"/>
    <col min="15365" max="15365" width="3.7109375" style="29" customWidth="1"/>
    <col min="15366" max="15367" width="7.7109375" style="29" customWidth="1"/>
    <col min="15368" max="15368" width="6.7109375" style="29" customWidth="1"/>
    <col min="15369" max="15369" width="3.7109375" style="29" customWidth="1"/>
    <col min="15370" max="15370" width="10.42578125" style="29" bestFit="1" customWidth="1"/>
    <col min="15371" max="15371" width="9.42578125" style="29" bestFit="1" customWidth="1"/>
    <col min="15372" max="15372" width="3.7109375" style="29" customWidth="1"/>
    <col min="15373" max="15616" width="9.140625" style="29"/>
    <col min="15617" max="15617" width="15" style="29" customWidth="1"/>
    <col min="15618" max="15619" width="7.5703125" style="29" customWidth="1"/>
    <col min="15620" max="15620" width="6.7109375" style="29" customWidth="1"/>
    <col min="15621" max="15621" width="3.7109375" style="29" customWidth="1"/>
    <col min="15622" max="15623" width="7.7109375" style="29" customWidth="1"/>
    <col min="15624" max="15624" width="6.7109375" style="29" customWidth="1"/>
    <col min="15625" max="15625" width="3.7109375" style="29" customWidth="1"/>
    <col min="15626" max="15626" width="10.42578125" style="29" bestFit="1" customWidth="1"/>
    <col min="15627" max="15627" width="9.42578125" style="29" bestFit="1" customWidth="1"/>
    <col min="15628" max="15628" width="3.7109375" style="29" customWidth="1"/>
    <col min="15629" max="15872" width="9.140625" style="29"/>
    <col min="15873" max="15873" width="15" style="29" customWidth="1"/>
    <col min="15874" max="15875" width="7.5703125" style="29" customWidth="1"/>
    <col min="15876" max="15876" width="6.7109375" style="29" customWidth="1"/>
    <col min="15877" max="15877" width="3.7109375" style="29" customWidth="1"/>
    <col min="15878" max="15879" width="7.7109375" style="29" customWidth="1"/>
    <col min="15880" max="15880" width="6.7109375" style="29" customWidth="1"/>
    <col min="15881" max="15881" width="3.7109375" style="29" customWidth="1"/>
    <col min="15882" max="15882" width="10.42578125" style="29" bestFit="1" customWidth="1"/>
    <col min="15883" max="15883" width="9.42578125" style="29" bestFit="1" customWidth="1"/>
    <col min="15884" max="15884" width="3.7109375" style="29" customWidth="1"/>
    <col min="15885" max="16128" width="9.140625" style="29"/>
    <col min="16129" max="16129" width="15" style="29" customWidth="1"/>
    <col min="16130" max="16131" width="7.5703125" style="29" customWidth="1"/>
    <col min="16132" max="16132" width="6.7109375" style="29" customWidth="1"/>
    <col min="16133" max="16133" width="3.7109375" style="29" customWidth="1"/>
    <col min="16134" max="16135" width="7.7109375" style="29" customWidth="1"/>
    <col min="16136" max="16136" width="6.7109375" style="29" customWidth="1"/>
    <col min="16137" max="16137" width="3.7109375" style="29" customWidth="1"/>
    <col min="16138" max="16138" width="10.42578125" style="29" bestFit="1" customWidth="1"/>
    <col min="16139" max="16139" width="9.42578125" style="29" bestFit="1" customWidth="1"/>
    <col min="16140" max="16140" width="3.7109375" style="29" customWidth="1"/>
    <col min="16141" max="16384" width="9.140625" style="29"/>
  </cols>
  <sheetData>
    <row r="1" spans="1:14">
      <c r="A1" s="28" t="s">
        <v>85</v>
      </c>
    </row>
    <row r="2" spans="1:14">
      <c r="A2" s="28" t="s">
        <v>87</v>
      </c>
    </row>
    <row r="4" spans="1:14">
      <c r="B4" s="30" t="s">
        <v>68</v>
      </c>
      <c r="C4" s="30" t="s">
        <v>69</v>
      </c>
      <c r="F4" s="30" t="s">
        <v>70</v>
      </c>
      <c r="G4" s="30" t="s">
        <v>71</v>
      </c>
      <c r="J4" s="31"/>
      <c r="K4" s="32"/>
      <c r="M4" s="32"/>
      <c r="N4" s="31"/>
    </row>
    <row r="5" spans="1:14">
      <c r="A5" s="29" t="s">
        <v>72</v>
      </c>
      <c r="B5" s="29">
        <v>111</v>
      </c>
      <c r="C5" s="29">
        <v>97</v>
      </c>
      <c r="F5" s="29">
        <v>104</v>
      </c>
      <c r="G5" s="29">
        <v>104</v>
      </c>
      <c r="J5" s="31"/>
      <c r="K5" s="31"/>
    </row>
    <row r="6" spans="1:14">
      <c r="A6" s="29" t="s">
        <v>73</v>
      </c>
      <c r="B6" s="29">
        <v>78</v>
      </c>
      <c r="C6" s="29">
        <v>67</v>
      </c>
      <c r="F6" s="29">
        <v>67</v>
      </c>
      <c r="G6" s="29">
        <v>78</v>
      </c>
      <c r="J6" s="31"/>
      <c r="K6" s="31"/>
    </row>
    <row r="7" spans="1:14">
      <c r="A7" s="29" t="s">
        <v>74</v>
      </c>
      <c r="B7" s="29">
        <v>152</v>
      </c>
      <c r="C7" s="29">
        <v>404</v>
      </c>
      <c r="F7" s="29">
        <v>281</v>
      </c>
      <c r="G7" s="29">
        <v>275</v>
      </c>
      <c r="J7" s="31"/>
      <c r="K7" s="31"/>
    </row>
    <row r="8" spans="1:14">
      <c r="A8" s="29" t="s">
        <v>75</v>
      </c>
      <c r="B8" s="29">
        <v>512</v>
      </c>
      <c r="C8" s="29">
        <v>353</v>
      </c>
      <c r="F8" s="29">
        <v>438</v>
      </c>
      <c r="G8" s="29">
        <v>427</v>
      </c>
      <c r="J8" s="31"/>
      <c r="K8" s="31"/>
    </row>
    <row r="9" spans="1:14">
      <c r="B9" s="33">
        <f>SUM(B5:B8)</f>
        <v>853</v>
      </c>
      <c r="C9" s="33">
        <f>SUM(C5:C8)</f>
        <v>921</v>
      </c>
      <c r="D9" s="33">
        <f>(B9+C9)</f>
        <v>1774</v>
      </c>
      <c r="F9" s="33">
        <f>SUM(F5:F8)</f>
        <v>890</v>
      </c>
      <c r="G9" s="33">
        <f>SUM(G5:G8)</f>
        <v>884</v>
      </c>
      <c r="H9" s="33">
        <f>(F9+G9)</f>
        <v>1774</v>
      </c>
      <c r="I9" s="33"/>
    </row>
    <row r="10" spans="1:14">
      <c r="B10" s="34">
        <f>(B9/D9)</f>
        <v>0.48083427282976327</v>
      </c>
      <c r="C10" s="34">
        <f>(C9/D9)</f>
        <v>0.51916572717023679</v>
      </c>
      <c r="E10" s="33"/>
      <c r="F10" s="34">
        <f>(F9/H9)</f>
        <v>0.50169109357384445</v>
      </c>
      <c r="G10" s="34">
        <f>(G9/H9)</f>
        <v>0.49830890642615561</v>
      </c>
    </row>
    <row r="11" spans="1:14">
      <c r="C11" s="33"/>
      <c r="G11" s="33"/>
    </row>
    <row r="12" spans="1:14">
      <c r="C12" s="33"/>
      <c r="F12" s="28"/>
      <c r="G12" s="33"/>
      <c r="H12" s="28"/>
    </row>
    <row r="42" spans="1:14">
      <c r="A42" s="28" t="s">
        <v>85</v>
      </c>
    </row>
    <row r="43" spans="1:14">
      <c r="A43" s="28" t="s">
        <v>87</v>
      </c>
    </row>
    <row r="45" spans="1:14">
      <c r="B45" s="30" t="s">
        <v>68</v>
      </c>
      <c r="C45" s="30" t="s">
        <v>69</v>
      </c>
      <c r="F45" s="30"/>
      <c r="G45" s="30"/>
      <c r="J45" s="31"/>
      <c r="K45" s="32"/>
      <c r="M45" s="32"/>
      <c r="N45" s="31"/>
    </row>
    <row r="46" spans="1:14">
      <c r="A46" s="29" t="s">
        <v>72</v>
      </c>
      <c r="B46" s="29">
        <v>111</v>
      </c>
      <c r="C46" s="29">
        <v>97</v>
      </c>
      <c r="J46" s="31"/>
      <c r="K46" s="31"/>
    </row>
    <row r="47" spans="1:14">
      <c r="A47" s="29" t="s">
        <v>73</v>
      </c>
      <c r="B47" s="29">
        <v>78</v>
      </c>
      <c r="C47" s="29">
        <v>67</v>
      </c>
      <c r="J47" s="31"/>
      <c r="K47" s="31"/>
    </row>
    <row r="48" spans="1:14">
      <c r="A48" s="29" t="s">
        <v>74</v>
      </c>
      <c r="B48" s="29">
        <v>152</v>
      </c>
      <c r="C48" s="29">
        <v>404</v>
      </c>
      <c r="J48" s="31"/>
      <c r="K48" s="31"/>
    </row>
    <row r="49" spans="1:11">
      <c r="A49" s="29" t="s">
        <v>75</v>
      </c>
      <c r="B49" s="29">
        <v>512</v>
      </c>
      <c r="C49" s="29">
        <v>353</v>
      </c>
      <c r="J49" s="31"/>
      <c r="K49" s="31"/>
    </row>
    <row r="50" spans="1:11">
      <c r="B50" s="33">
        <f>SUM(B46:B49)</f>
        <v>853</v>
      </c>
      <c r="C50" s="33">
        <f>SUM(C46:C49)</f>
        <v>921</v>
      </c>
      <c r="D50" s="33">
        <f>(B50+C50)</f>
        <v>1774</v>
      </c>
      <c r="F50" s="33"/>
      <c r="G50" s="33"/>
      <c r="H50" s="33"/>
      <c r="I50" s="33"/>
    </row>
    <row r="51" spans="1:11">
      <c r="B51" s="34">
        <f>(B50/D50)</f>
        <v>0.48083427282976327</v>
      </c>
      <c r="C51" s="34">
        <f>(C50/D50)</f>
        <v>0.51916572717023679</v>
      </c>
      <c r="E51" s="33"/>
      <c r="F51" s="34"/>
      <c r="G51" s="34"/>
    </row>
    <row r="52" spans="1:11">
      <c r="C52" s="33"/>
      <c r="G52" s="33"/>
    </row>
    <row r="53" spans="1:11">
      <c r="C53" s="33"/>
      <c r="F53" s="28"/>
      <c r="G53" s="33"/>
      <c r="H53" s="28"/>
    </row>
    <row r="83" spans="1:10">
      <c r="A83" s="28" t="s">
        <v>85</v>
      </c>
    </row>
    <row r="84" spans="1:10">
      <c r="A84" s="28" t="s">
        <v>87</v>
      </c>
    </row>
    <row r="86" spans="1:10">
      <c r="B86" s="30" t="s">
        <v>70</v>
      </c>
      <c r="C86" s="30" t="s">
        <v>71</v>
      </c>
      <c r="F86" s="31"/>
      <c r="G86" s="32"/>
      <c r="I86" s="32"/>
      <c r="J86" s="31"/>
    </row>
    <row r="87" spans="1:10">
      <c r="A87" s="29" t="s">
        <v>72</v>
      </c>
      <c r="B87" s="29">
        <v>104</v>
      </c>
      <c r="C87" s="29">
        <v>104</v>
      </c>
      <c r="F87" s="31"/>
      <c r="G87" s="31"/>
    </row>
    <row r="88" spans="1:10">
      <c r="A88" s="29" t="s">
        <v>73</v>
      </c>
      <c r="B88" s="29">
        <v>67</v>
      </c>
      <c r="C88" s="29">
        <v>78</v>
      </c>
      <c r="F88" s="31"/>
      <c r="G88" s="31"/>
    </row>
    <row r="89" spans="1:10">
      <c r="A89" s="29" t="s">
        <v>74</v>
      </c>
      <c r="B89" s="29">
        <v>281</v>
      </c>
      <c r="C89" s="29">
        <v>275</v>
      </c>
      <c r="F89" s="31"/>
      <c r="G89" s="31"/>
    </row>
    <row r="90" spans="1:10">
      <c r="A90" s="29" t="s">
        <v>75</v>
      </c>
      <c r="B90" s="29">
        <v>438</v>
      </c>
      <c r="C90" s="29">
        <v>427</v>
      </c>
      <c r="F90" s="31"/>
      <c r="G90" s="31"/>
    </row>
    <row r="91" spans="1:10">
      <c r="B91" s="33">
        <f>SUM(B87:B90)</f>
        <v>890</v>
      </c>
      <c r="C91" s="33">
        <f>SUM(C87:C90)</f>
        <v>884</v>
      </c>
      <c r="D91" s="33">
        <f>(B91+C91)</f>
        <v>1774</v>
      </c>
      <c r="E91" s="33"/>
    </row>
    <row r="92" spans="1:10">
      <c r="B92" s="34">
        <f>(B91/D91)</f>
        <v>0.50169109357384445</v>
      </c>
      <c r="C92" s="34">
        <f>(C91/D91)</f>
        <v>0.49830890642615561</v>
      </c>
    </row>
    <row r="93" spans="1:10">
      <c r="C93" s="33"/>
      <c r="G93" s="33"/>
    </row>
    <row r="124" spans="1:7">
      <c r="A124" s="28" t="s">
        <v>85</v>
      </c>
    </row>
    <row r="125" spans="1:7">
      <c r="A125" s="28" t="s">
        <v>87</v>
      </c>
    </row>
    <row r="127" spans="1:7">
      <c r="A127" s="29" t="s">
        <v>76</v>
      </c>
      <c r="B127" s="35">
        <v>890</v>
      </c>
      <c r="F127" s="31"/>
      <c r="G127" s="31"/>
    </row>
    <row r="128" spans="1:7">
      <c r="A128" s="29" t="s">
        <v>77</v>
      </c>
      <c r="B128" s="35">
        <v>884</v>
      </c>
      <c r="F128" s="31"/>
      <c r="G128" s="31"/>
    </row>
    <row r="129" spans="1:7">
      <c r="A129" s="28" t="s">
        <v>78</v>
      </c>
      <c r="B129" s="33">
        <f>SUM(B127:B128)</f>
        <v>1774</v>
      </c>
      <c r="F129" s="31"/>
      <c r="G129" s="31"/>
    </row>
    <row r="130" spans="1:7">
      <c r="F130" s="31"/>
      <c r="G130" s="31"/>
    </row>
    <row r="131" spans="1:7">
      <c r="B131" s="33"/>
      <c r="C131" s="33"/>
      <c r="D131" s="33"/>
      <c r="E131" s="33"/>
    </row>
    <row r="132" spans="1:7">
      <c r="B132" s="34"/>
      <c r="C132" s="34"/>
    </row>
    <row r="165" spans="1:7">
      <c r="A165" s="28" t="s">
        <v>85</v>
      </c>
    </row>
    <row r="166" spans="1:7">
      <c r="A166" s="28" t="s">
        <v>87</v>
      </c>
    </row>
    <row r="168" spans="1:7">
      <c r="A168" s="29" t="s">
        <v>79</v>
      </c>
      <c r="B168" s="35">
        <v>853</v>
      </c>
      <c r="F168" s="31"/>
      <c r="G168" s="31"/>
    </row>
    <row r="169" spans="1:7">
      <c r="A169" s="29" t="s">
        <v>80</v>
      </c>
      <c r="B169" s="35">
        <v>921</v>
      </c>
      <c r="F169" s="31"/>
      <c r="G169" s="31"/>
    </row>
    <row r="170" spans="1:7">
      <c r="A170" s="28" t="s">
        <v>78</v>
      </c>
      <c r="B170" s="33">
        <f>SUM(B168:B169)</f>
        <v>1774</v>
      </c>
      <c r="F170" s="31"/>
      <c r="G170" s="31"/>
    </row>
    <row r="171" spans="1:7">
      <c r="F171" s="31"/>
      <c r="G171" s="31"/>
    </row>
    <row r="172" spans="1:7">
      <c r="B172" s="33"/>
      <c r="C172" s="33"/>
      <c r="D172" s="33"/>
      <c r="E172" s="33"/>
    </row>
    <row r="173" spans="1:7">
      <c r="B173" s="34"/>
      <c r="C173" s="34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datos por género</vt:lpstr>
      <vt:lpstr>datos tipo escuela</vt:lpstr>
      <vt:lpstr>gráficas-solicitantes</vt:lpstr>
      <vt:lpstr>graficas-admitidos</vt:lpstr>
      <vt:lpstr>gráfica-matriculados</vt:lpstr>
      <vt:lpstr>'datos por género'!Print_Titles</vt:lpstr>
      <vt:lpstr>'datos tipo escuela'!Print_Titles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vazquez</dc:creator>
  <cp:lastModifiedBy>veronica vazquez</cp:lastModifiedBy>
  <cp:lastPrinted>2011-09-09T12:20:39Z</cp:lastPrinted>
  <dcterms:created xsi:type="dcterms:W3CDTF">2010-09-01T15:09:37Z</dcterms:created>
  <dcterms:modified xsi:type="dcterms:W3CDTF">2011-09-09T12:20:43Z</dcterms:modified>
</cp:coreProperties>
</file>