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980" yWindow="2920" windowWidth="24180" windowHeight="20000" tabRatio="780" activeTab="0"/>
  </bookViews>
  <sheets>
    <sheet name="Intro" sheetId="1" r:id="rId1"/>
    <sheet name="Evaluación 1" sheetId="2" r:id="rId2"/>
    <sheet name="Resumen 1" sheetId="3" r:id="rId3"/>
    <sheet name="Evaluación 2" sheetId="4" r:id="rId4"/>
    <sheet name="Resumen 2" sheetId="5" r:id="rId5"/>
    <sheet name="Evaluación 3" sheetId="6" r:id="rId6"/>
    <sheet name="Resumen 3" sheetId="7" r:id="rId7"/>
    <sheet name="Final" sheetId="8" r:id="rId8"/>
  </sheets>
  <definedNames>
    <definedName name="_xlnm.Print_Area" localSheetId="1">'Evaluación 1'!$A$1:$E$180</definedName>
    <definedName name="_xlnm.Print_Area" localSheetId="3">'Evaluación 2'!$A$1:$E$180</definedName>
    <definedName name="_xlnm.Print_Area" localSheetId="5">'Evaluación 3'!$A$1:$E$180</definedName>
  </definedNames>
  <calcPr fullCalcOnLoad="1"/>
</workbook>
</file>

<file path=xl/sharedStrings.xml><?xml version="1.0" encoding="utf-8"?>
<sst xmlns="http://schemas.openxmlformats.org/spreadsheetml/2006/main" count="1223" uniqueCount="254">
  <si>
    <t>Nivel de desempeño</t>
  </si>
  <si>
    <t>Fecha:</t>
  </si>
  <si>
    <t>Grado:</t>
  </si>
  <si>
    <t>primero</t>
  </si>
  <si>
    <t>segundo</t>
  </si>
  <si>
    <t>Año Académico:</t>
  </si>
  <si>
    <t>Nivel:</t>
  </si>
  <si>
    <t>Intermedio (7-9)</t>
  </si>
  <si>
    <t>Superior (10-12)</t>
  </si>
  <si>
    <t>Nombre del Maestro Coop.</t>
  </si>
  <si>
    <t xml:space="preserve">Supervisor: </t>
  </si>
  <si>
    <t>El Aprendiz y el Aprendizaje</t>
  </si>
  <si>
    <t>Resumen de las habilidades del Practicante</t>
  </si>
  <si>
    <t>Ambientes de Aprendizaje</t>
  </si>
  <si>
    <t xml:space="preserve">Práctica de Enseñanza  </t>
  </si>
  <si>
    <t>Responsabilidad Profesional</t>
  </si>
  <si>
    <t>Score</t>
  </si>
  <si>
    <t>Practitioner's Name:</t>
  </si>
  <si>
    <t>Subject:</t>
  </si>
  <si>
    <t>Semester:</t>
  </si>
  <si>
    <t>Practice Center:</t>
  </si>
  <si>
    <t>School District:</t>
  </si>
  <si>
    <t>University Suprvisor's Name</t>
  </si>
  <si>
    <t>Grade:</t>
  </si>
  <si>
    <t>Academic Year:</t>
  </si>
  <si>
    <t>Date:</t>
  </si>
  <si>
    <t>Level:</t>
  </si>
  <si>
    <t>1 (Emerging)</t>
  </si>
  <si>
    <t>2 (Developing)</t>
  </si>
  <si>
    <t>Creates written lesson plans that address the cognitive, linguistic, and affective readiness of student groups.</t>
  </si>
  <si>
    <t xml:space="preserve">Creates written lesson plans that may be minimal or plans may fail to address the readiness or background of students.
</t>
  </si>
  <si>
    <t xml:space="preserve">Creates written lesson plans that may not clearly address the readiness and background of individual students or the class as a whole.
</t>
  </si>
  <si>
    <r>
      <t>Creates written lesson plans that differentiate for the cognitive, linguistic, and affective readiness of individual students.</t>
    </r>
    <r>
      <rPr>
        <b/>
        <sz val="10"/>
        <color indexed="8"/>
        <rFont val="Calibri"/>
        <family val="2"/>
      </rPr>
      <t xml:space="preserve">
</t>
    </r>
  </si>
  <si>
    <t>2. Uses resources effectively, including appropriate technology.</t>
  </si>
  <si>
    <t>Plans instruction that fails to utilize available classroom resources; use of available technology is missing from instruction; student independence in the access and use of resources is not encouraged.</t>
  </si>
  <si>
    <t>Plans instruction to utilize available classroom texts; uses technology with support; occasionally encourages student independence in the access and use of discipline appropriate resources.</t>
  </si>
  <si>
    <t>Plans instruction to utilize an array of available resources appropriate for the level and the discipline; regularly encourages student independence in the access and use of resources, including peer tutoring.</t>
  </si>
  <si>
    <t>Plans instruction to utilize a wide array of available, appropriate resources beyond district-provided materials; encourages student independence in the access and use of resources, including peer tutoring.</t>
  </si>
  <si>
    <t>3. Creates a safe, positive learning environment based on respect, positive social interaction, active engagement in learning, and self-motivation.</t>
  </si>
  <si>
    <t xml:space="preserve">Uses verbal and non-verbal
interactions that are not positive, respectful, supportive, or motivating. Provides no opportunities for active learning experiences or for students to work in groups. Students are not required to assume responsibility for their own learning.
</t>
  </si>
  <si>
    <t xml:space="preserve">Uses verbal and non-verbal
interactions that may not be
positive, respectful and
supportive. Provides few
opportunities for active learning; provides limited opportunities for students to work together. Uses
instructional strategies that rely heavily on external student motivation.
</t>
  </si>
  <si>
    <t xml:space="preserve">Uses verbal and non-verbal
interactions that are generally
positive, supportive, and respectful. Provides opportunities active learning group work, and for students to asume responsibility for their own learning.
</t>
  </si>
  <si>
    <t xml:space="preserve">Uses verbal and non-verbal
interactions that are all positive, supportive, and respectful. Provides multiple opportunities for active learning; creates opportunities for students to work in groups and assume responsibility for their own learning. Employs approaches that rely heavily on internal student motivation.
</t>
  </si>
  <si>
    <t>4. Communicates behavioral expectations to learners.</t>
  </si>
  <si>
    <t xml:space="preserve">Provides little or no explanation of behavior expectations to students, or establishes no positive relationship. May express frustration or negatively influence student behavior. Uses little or no eye contact during instruction. 
</t>
  </si>
  <si>
    <t xml:space="preserve">Provides shallow, incomplete, or unclear explanations of
acceptable behaviors. Reinforcement of appropriate
behavior is inconsistent. Uses
some eye contact to engage
students.
</t>
  </si>
  <si>
    <t xml:space="preserve">Clearly communicates behavioral expectations; models and reinforces appropriate behaviors. Uses consistent eye contact to
engage students and check for student understanding.
</t>
  </si>
  <si>
    <t xml:space="preserve">Clearly communicates precise
behavioral expectations developed in collaboration with students; consistently models and reinforces appropriate behaviors. Uses eye contact to engage student learning, communicate understanding, and monitor learning. 
</t>
  </si>
  <si>
    <t>5. Employs effective management strategies and maintains consistent standards for behavior in the learning environment.</t>
  </si>
  <si>
    <t xml:space="preserve">Demonstrates little
understanding of management
strategies, whether with
individuals, small groups, or the entire class. Behavioral standards are not apparent.
</t>
  </si>
  <si>
    <t xml:space="preserve">Demonstrates inconsistent use of classroom management
strategies; behavioral
expectations may not be clearly stated or consistently reinforced.
</t>
  </si>
  <si>
    <t>6. Creates instructional plans which incorporate critical/creative thinking, problem solving, and collaboration.</t>
  </si>
  <si>
    <t xml:space="preserve">Does not create instructional plans which incorporate critical/creative thinking, problem solving, or
collaboration.
</t>
  </si>
  <si>
    <t>Creates instructional plans which integrate critical/creative thinking, problem solving, and student collaboration but implementation in teaching may be limited.</t>
  </si>
  <si>
    <t>Creates instructional plans which appropriately integrate
critical/creative thinking, problem solving and student collaboration as a means to promote and extend student
learning.</t>
  </si>
  <si>
    <t>7. Implements instructional plans which incorporate critical/creative thinking, problem solving, and collaboration.</t>
  </si>
  <si>
    <t>Does not implement instructional plans which incorporate critical/creative thinking, problem solving, or
collaboration.</t>
  </si>
  <si>
    <t>Implements instructional plans which integrate critical/creative thinking, problem solving, and student collaboration but implementation in teaching may be limited.</t>
  </si>
  <si>
    <t>Implements instructional plans which appropriately integrate
critical/creative thinking, problem solving and student collaboration as a means to promote and extend student
learning.</t>
  </si>
  <si>
    <t>8. Creates learning experiences which help build accurate conceptual understanding, content knowledge, and academic language.</t>
  </si>
  <si>
    <t>Creates learning experiences
which do not guide students through a logical learning progression, build on prior knowledge, or make connections.</t>
  </si>
  <si>
    <t>Creates learning experiences
which provide only minimal
guidance through a logical
learning progression.</t>
  </si>
  <si>
    <t xml:space="preserve">Creates learning experiences which provide students with multiple representations, guidance through learning progression, and recognition of common misconceptions. Lesson implementation stimulates reflection of prior knowledge, builds connections between prior experiences and content and helps students master the academic language of the content area.
</t>
  </si>
  <si>
    <t>9. Implements learning experiences which help build accurate conceptual understanding, content knowledge, and academic language.</t>
  </si>
  <si>
    <t xml:space="preserve">Implements learning experiences which do not guide students through a logical learning progression, build on prior knowledge, or make connections.
</t>
  </si>
  <si>
    <t xml:space="preserve">Implements learning experiences which provide only minimal guidance through a logical learning progression.
</t>
  </si>
  <si>
    <t xml:space="preserve">Implements learning experiences which guide students through logical learning progressions, causes them to reflect on prior knowledge, and helps students make connections between prior experience and content.
</t>
  </si>
  <si>
    <t xml:space="preserve">Implements learning experiences which provide students with multiple representations, guidance through learning progression, and recognition of common misconceptions. Lesson
implementation stimulates reflection of prior knowledge, builds connections between prior experiences and content and helps students master the
academic language of the content area.
</t>
  </si>
  <si>
    <t>10. Aligns instructional procedures and assessments with identified learning objectives.</t>
  </si>
  <si>
    <t xml:space="preserve">Designs lesson activities and
assessments that do not align in a meaningful way either with each other or with the identified learning objectives for the lessons.
</t>
  </si>
  <si>
    <t xml:space="preserve">Designs lesson activities and
assessments that closely align
with each other and support
learning for the identified
objectives for the lessons.
</t>
  </si>
  <si>
    <t>Designs and implements lessons that include step-by-step descriptions of procedures that are built around state curriculum goals.</t>
  </si>
  <si>
    <t>Designs sequential instructions which articulate curriculum goals to students; involves students in creating scaffolded learning plans to address these goals.</t>
  </si>
  <si>
    <t>12. Implements sequential instruction which supports learners in meeting curriculum goals.</t>
  </si>
  <si>
    <t>Implements sequential instructions in which the procedures do not build towards understanding of state curriculum goals.</t>
  </si>
  <si>
    <t>Implements disorganized sequential instructions that are only loosely connected to state curriculum goals.</t>
  </si>
  <si>
    <t>Implements sequential instructions that include step-by-step descriptions of procedures that are built around state curriculum goals.</t>
  </si>
  <si>
    <t>Implements sequential instructions which articulate curriculum goals to students; involves students in creating scaffolded learning plans to address these goals.</t>
  </si>
  <si>
    <t>13. Develops and uses
learning experiences that support literacy (reading, writing, speaking, listening).</t>
  </si>
  <si>
    <t>Uses few supportive learning experiences to develop disciplinary literacy, with little consideration of the needs of students in this area.</t>
  </si>
  <si>
    <t>Uses multiple learning experiences to support disciplinary literacy; may attempt to assist students in this content area.</t>
  </si>
  <si>
    <t>Uses appropriate instructional strategies and resources to support the development of class and individual students’ disciplinary vocabulary and literacy skills.</t>
  </si>
  <si>
    <t>Uses instructional strategies and resources to appropriately sequence, present, model, monitor and adjust learning experiences that provide multiple opportunities for students to build and demonstrate the range of their skills and disciplinary reasoning.</t>
  </si>
  <si>
    <t>14. Uses a variety of appropriate instructional strategies to meet the needs of all learners.</t>
  </si>
  <si>
    <t xml:space="preserve">May attempt to use a range of
instructional models and strategies, but may fail to address subject matter content essential to student learning.
</t>
  </si>
  <si>
    <t>Uses instructional models,
strategies and resources that
support student learning and
meet subject matter
requirements</t>
  </si>
  <si>
    <t xml:space="preserve">Uses multiple instructional models, strategies and resources to support and expand student learning.
Appropriate and resourceful
adaptations are made to communicate content requirements and address the
diverse learning needs of students.
</t>
  </si>
  <si>
    <t>15. Provides clear, accurate lessons.</t>
  </si>
  <si>
    <t>Implements instruction that is difficult to understand or lacks clear and/or accurate information. Provides few or no demonstrations, modeling, prompts, questions, retelling, and/or “think aloud” strategies.</t>
  </si>
  <si>
    <t>Implements instruction that is clear but not always accurate, or instruction is accurate but not always clear. Age-appropriate words are inconsistently used; demonstrations are not always complete and/or lack appropriate sequencing. Prompts, questions, retelling and/or “think aloud” are minimal.</t>
  </si>
  <si>
    <t>16. Provides instruction that makes connections to learners’ prior knowledge and experiences.</t>
  </si>
  <si>
    <t>Does not help students make connections to their prior knowledge or experience.</t>
  </si>
  <si>
    <t>Attempts to use content knowledge to activate students’ prior knowledge or help them make connections to their previous experience, but not effectively.</t>
  </si>
  <si>
    <t>Uses background knowledge in the content to help students make connections to their prior knowledge or experience.</t>
  </si>
  <si>
    <t>Uses understanding of content to evaluate students’ background knowledge and/or misconceptions; considers curriculum goals and the students’ needs in selecting appropriate tasks; scaffolds instruction according to students’ needs, and links content knowledge to students’ background knowledge and experience.</t>
  </si>
  <si>
    <t>17. Engages learners through inquiry methods.</t>
  </si>
  <si>
    <t>Relies heavily on direct
instruction strategies only; does not attempt to engage students in inquiry processes</t>
  </si>
  <si>
    <t>Plans and models inquiry methods and strategies that engage students in the inquiry process.</t>
  </si>
  <si>
    <t xml:space="preserve">Plans for and uses multiple inquiry strategies to engage, support, and expand student learning with the inquiry process.
</t>
  </si>
  <si>
    <t>18. Engages learners in applying content knowledge to real world problems.</t>
  </si>
  <si>
    <t>Designs learning activities with no attempt to connect instructional content to relevant real world problems or student needs, and makes no attempt to engage students in applying skills to real world contexts.</t>
  </si>
  <si>
    <t>Pays little attention to whether instructional content is applicable to real world problems and student needs, or fails to engage students in making those applications.</t>
  </si>
  <si>
    <t>Makes a conscious effort to incorporate instructional content that is applicable to real world problems and addresses student needs, and helps students make connections to these problems.</t>
  </si>
  <si>
    <t>Incorporates instructional content that is relevant and applicable to real world problems, and ensures students have opportunities to suggest and attempt real world applications as well as apply skills in real world contexts.</t>
  </si>
  <si>
    <t>19. Models critical/creative thinking, problem solving skills, and collaboration.</t>
  </si>
  <si>
    <t>Targets lower order thinking skills only; models an authoritarian approach to problem solving.</t>
  </si>
  <si>
    <t xml:space="preserve">Models thinking skills in
classroom activities, but at a
lower level; recall thinking is
generally targeted; problem
solving involves Little collaborative activity.
</t>
  </si>
  <si>
    <t xml:space="preserve">Models critical and creative
thinking skills through the use of probing questioning and
collaborative problem solving in the classroom.
</t>
  </si>
  <si>
    <t>20. Uses multiple methods of assessment to monitor progress; creates opportunities for students to demonstrate understanding in diverse ways.</t>
  </si>
  <si>
    <t xml:space="preserve">Fails to monitor student progress toward learning objectives; does not provide opportunities for students to demonstrate understanding in diverse ways.
</t>
  </si>
  <si>
    <t>21. Provides opportunities for students to monitor their own learning.</t>
  </si>
  <si>
    <t xml:space="preserve">Is ambiguous about expectations for tasks. Student assignments allow little room for revision and improvement.
</t>
  </si>
  <si>
    <t>Communicates clear expectations for tasks; models examples of quality work. Gives feedback about how students may revise and improve their work and encourages self- evaluation.</t>
  </si>
  <si>
    <t>22. Adapts instruction according to assessment of learning and provides feedback to students</t>
  </si>
  <si>
    <t>Does not attempt to use assessment data to inform instruction; provides little or no feedback to students.</t>
  </si>
  <si>
    <t xml:space="preserve">Collects assessment data but
makes minimal effort to use such data in future planning; provides feedback that is ineffective in leading students toward quality work.
</t>
  </si>
  <si>
    <t xml:space="preserve">Uses assessment data to guide
planning, but may not consider
individual students’ needs;
provides specific and timely
feedback.
</t>
  </si>
  <si>
    <t>23. Uses feedback from professionals and assessments of student learning to evaluate and improve his/her teaching practice.</t>
  </si>
  <si>
    <t>Does not seek, discuss, or
implement relevant feedback
and advice from professional
sources (cooperating teacher,
content area colleagues,
university professors and
supervisors) to improve
practice.</t>
  </si>
  <si>
    <t xml:space="preserve">Does not seek, discuss, or
implement relevant professional feedback on
improving instructional practice unless directed to do so.
</t>
  </si>
  <si>
    <t xml:space="preserve">Seeks, discusses, and implements relevant feedback
and advice from a variety of
professional sources to improve instructional practice.
</t>
  </si>
  <si>
    <t>24. Self-evaluates the effects of his/her choices and actions on others.</t>
  </si>
  <si>
    <t xml:space="preserve">Provides little evidence that
personal reflections identifying
strengths and areas for improvement are being used to guide instruction and professional behaviors.
</t>
  </si>
  <si>
    <t>Provides evidence that personal reflections identifying strengths and areas for improvement are being used to guide instruction and professional behaviors.</t>
  </si>
  <si>
    <t xml:space="preserve">Provides substantial evidence that personal reflections identifying strengths and areas for improvement are being used to guide instruction and professional behaviors.
</t>
  </si>
  <si>
    <t>25. Advocates, models, and teaches safe, legal, and ethical behavior including the use of information and technology</t>
  </si>
  <si>
    <t>Models behavior that is above reproach in safe, legal, and ethical aspects; understands, advocates, and teaches such behaviors in the classroom. Emphasizes the appropriate use of technology resources according to law.</t>
  </si>
  <si>
    <t>26. Collaborates with others to reflect on, plan, and improve instruction</t>
  </si>
  <si>
    <t>Does not interact with colleagues, or does not seek out opportunities to share, support and assist others. Does not use feedback from others to improve instruction.</t>
  </si>
  <si>
    <t xml:space="preserve">Works with others only when
directed to do so, and is
supportive of others on a
minimal level. May accept ideas and feedback from colleagues to improve practice.
</t>
  </si>
  <si>
    <t xml:space="preserve">Collaborates with colleagues
and peers is willing to work to create a positive learning atmosphere. Accepts and uses input from others to improve instruction.
</t>
  </si>
  <si>
    <t>Actively and regularly collaborates with colleagues (cooperative teacher in practice) and peers (in the seminar), helping to create a positive, progressive, and professional learning environment. Demonstrates respect and appreciation for others’ contributions, and incorporates suggestions into instructional practices</t>
  </si>
  <si>
    <t>27. Collects and evaluates evidence to measure student learning.</t>
  </si>
  <si>
    <t xml:space="preserve">Does not collect evidence of
learning or uses only minimal
measures of student recall to
evaluate student learning.
</t>
  </si>
  <si>
    <t>Uses inconsistent procedures
to collect and interpret
evidence of student learning;
relies chiefly on measures of
simple recall to assess learning.</t>
  </si>
  <si>
    <t xml:space="preserve">Establishes a procedure for
collecting evidence of student
learning; uses multiple
measures to evaluate student
understanding.
</t>
  </si>
  <si>
    <t xml:space="preserve">Establishes a procedure for consistent evaluation of multiple and varied measures of student learning; reflects on
evidence collected as measures of student understanding.
</t>
  </si>
  <si>
    <t xml:space="preserve">Creates learning experiences which guide students through logical learning progressions, causes them to reflect on prior knowledge, and helps students make connections
between prior experience and
content.
</t>
  </si>
  <si>
    <t>InTASC 1b, 1i, 2c, 7n
PRDES 1.13, 1.14, 3.12 
CAEP 1.1, 1.3, 1.4, 2.3
ISTE 2c
UPRM TPP 3</t>
  </si>
  <si>
    <t>InTASC 1j, 4g, 5c, 5l, 7k
PRDES 4.13, 7.1, 7.13
CAEP 1.1, 1.3, 1.4, 2.3
ISTE 2a
UPRM TPP 5</t>
  </si>
  <si>
    <t>InTASC 3a, 3f, 3k 
PRDES 3.20, 4.4
CAEP 1.1, 2.3
ISTE 3b 3c
UPRM TPP 6</t>
  </si>
  <si>
    <t>InTASC 3k 
PRDES 4.8, 4.10
CAEP 1.1, 1.3, 1.4, 2.3
ISTE 4a 4b
UPRM TPP 9</t>
  </si>
  <si>
    <t>InTASC 3.d, 3h, 3k, 3n
PRDES 4.2, 4.3, 4.7
CAEP 1.1, 1.3, 1.4, 2.3
ISTE 4a 4b
UPRM TPP 9</t>
  </si>
  <si>
    <t>InTASC 4j, 4n, 4o, 4p, 5m, 5o
PRDES 1.11
CAEP 1.1, 1.3, 1.4, 2.3
ISTE 1a, 1b
UPRM TPP 1, 4</t>
  </si>
  <si>
    <t>InTASC 5a, 5b, 5d, 5f, 8i
PRDES 1.11, 3.18, 8.11
CAEP 1.1, 1.3, 1.4, 2.3
ISTE 1a, 1b
UPRM TPP 1, 4</t>
  </si>
  <si>
    <t>InTASC 4a, 4l, 4k, 4n, 8e
PRDES 1.14, 3.17, 3.21, 8.7
CAEP 1.1, 1.3, 1.4, 2.3
ISTE 1a, 1b, 1c
UPRM TPP 1, 4</t>
  </si>
  <si>
    <t>InTASC 4a, 4b, 4c, 4d, 4h, 8e
PRDES 1.14, 3.17, 3.21 8.7
CAEP 1.1, 1.3, 1.4, 2.3
ISTE 1a, 1b, 1c
UPRM TPP 1, 4</t>
  </si>
  <si>
    <t>InTASC 1a, 6b, 6r, 7a
PRDES 3.1, 3.19
CAEP 1.1, 1.2, 1.3, 1.4, 2.3
ISTE 2a
UPRM TPP 2</t>
  </si>
  <si>
    <t>InTASC 1b, 4n, 6b, 7c, 7g
PRDES 1.3, 1.15
CAEP 1.1, 1.2, 1.3, 1.4 2.3
ISTE 2a
UPRM TPP 2</t>
  </si>
  <si>
    <t>InTASC 4a, 7c, 7g
PRDES 1.3, 1.15
CAEP 1.1, 1.2, 1.3, 1.4 2.3
ISTE 2a
UPRM TPP 2</t>
  </si>
  <si>
    <t>InTASC 7l, 8h, 8m, 8q 
PRDES 8.6, 8.7
CAEP 1.1, 1.3, 2.3
ISTE 2a
UPRM TPP 2</t>
  </si>
  <si>
    <t>InTASC 2g, 2.l, 7b, 8a, 8k, 8l
PRDES 2.12, 3.3, 3.7, 5.15, 5.17, 5.18
CAEP 1.1, 1.2, 1.3, 1.4 2.3
ISTE 2a
UPRM TPP 2</t>
  </si>
  <si>
    <t>InTASC 8i
PRDES 3.14, 3.17, 3.18, 8.11, 8.13
CAEP 1.1, 1.3, 2.3
ISTE 2a
UPRM TPP 2</t>
  </si>
  <si>
    <t>InTASC 1f, 2c, 2j, 3.f, 4d, 4e, 4k, 4m
PRDES 3.4, 3.15, 5.14
CAEP 1.1, 1.3, 2.3
ISTE 2a
UPRM TPP 2</t>
  </si>
  <si>
    <t>InTASC 4c, 4j, 5m, 8i, 8j
PRDES 1.10, 8.13
CAEP 1.1, 1.3, 2.3
ISTE 2a
UPRM TPP 2</t>
  </si>
  <si>
    <t>InTASC 5a, 5b, 5d, 5q, 7h 8l
PRDES 1.9, 1.16, 3.18 
CAEP 1.1, 1.2, 1.3, 1.4, 2.3
ISTE 2a
UPRM TPP 2</t>
  </si>
  <si>
    <t>InTASC 3a, 3o, 3q, 4b, 5f, 5m, 5o, 8f
PRDES 1.11, 2.12, 3.17
CAEP 1.1, 1.2, 1.4, 2.3
ISTE 2a
UPRM TPP 2</t>
  </si>
  <si>
    <t xml:space="preserve">InTASC 1a, 6a, 6b, 6g, 6k, 6l, 7d, 7l
PRDES 6.7, 6.8, 6.15, 6.17
CAEP 1.1, 1.2, 2.3
ISTE 2d
UPRM TPP 7 </t>
  </si>
  <si>
    <t>InTASC 6d, 6f, 6m, 6s, 8e, 10d
PRDES 6.10
CAEP 1.1, 1.2, 2.3
ISTE 2d
UPRM TPP 7</t>
  </si>
  <si>
    <t>InTASC 1a, 7d, 7l, 7q, 8b, 8s 
PRDES 4.9, 6.17
CAEP 1.1, 1.2, 1.4, 2.3
ISTE 2d
UPRM TPP 7</t>
  </si>
  <si>
    <t>InTASC 9c, 9l, 10b
PRDES 4.9, 6.14, 10.1, 11.1, 11.8, 11.19
CAEP 1.1, 1.2, 2.3
ISTE 5a, 5b, 5c, 5d
UPRM TPP 10</t>
  </si>
  <si>
    <t>InTASC  9a, 9g, 9k
PRDES 11.6, 11.7, 11.8, 11.9
CAEP 1.1, 1.2, 2.3
ISTE 5a, 5b, 5c, 5d
UPRM TPP 10</t>
  </si>
  <si>
    <t>InTASC 3g, 3m, 3n, 9f, 9j, 9o 
PRDES 10.4, 10.8, 10.13
CAEP 1.1, 1.5
ISTE 4a, 4b, 5a, 5b, 5c, 5d 
UPRM TPP 10</t>
  </si>
  <si>
    <t>InTASC 7a, 7e, 7m, 7o, 9c, 9d, 10b 
PRDES 3.10, 3.11, 6.18, 9.16
CAEP 1.1, 1.2, 2.3
ISTE 4a, 4b, 5a, 5b, 5c, 5d
UPRM TPP 10</t>
  </si>
  <si>
    <t>InTASC 1a, 6a, 6c, 6o, 6t
PRDES 6.13, 6.14, 6.15
CAEP 1.1, 1.2, 2.3
ISTE 4a, 4b, 5a, 5b, 5c, 5d
UPRM TPP 10</t>
  </si>
  <si>
    <t>InTASC 9o, 10f, 10s
PRDES 3.8, 9.9, 11.14
CAEP 1.1, 2.3
ISTE 4a, 4b, 5a, 5b, 5c, 5d
UPRM TPP 10</t>
  </si>
  <si>
    <t>University of Puerto Rico Mayagüez</t>
  </si>
  <si>
    <t>Teacher Preparation Program</t>
  </si>
  <si>
    <t xml:space="preserve">Observation Instrument for Teaching Practice Improvement </t>
  </si>
  <si>
    <t>Level 1: Emerging</t>
  </si>
  <si>
    <t>Score: 1</t>
  </si>
  <si>
    <t xml:space="preserve">Level 2: Developing        </t>
  </si>
  <si>
    <t>Score: 2</t>
  </si>
  <si>
    <t xml:space="preserve">Level 3: Competent         </t>
  </si>
  <si>
    <r>
      <t xml:space="preserve"> </t>
    </r>
    <r>
      <rPr>
        <sz val="10"/>
        <color indexed="8"/>
        <rFont val="Calibri"/>
        <family val="2"/>
      </rPr>
      <t>Score: 3</t>
    </r>
  </si>
  <si>
    <t xml:space="preserve">Level 4: Exemplary       </t>
  </si>
  <si>
    <t>Score: 4</t>
  </si>
  <si>
    <t>The teacher candidate relies heavily on ongoing assistance from the cooperating teacher for support and guidance in lesson planning, instruction, and/or classroom management. The candidate may not yet be able to effectively apply what s/he has learned about teaching and may often make inappropriate choices about how and what to teach. The candidate may lack appropriate levels of content area understanding.</t>
  </si>
  <si>
    <t>Performance: The teacher candidate relies on the cooperating teacher for some support, but is moving toward becoming more self-directed and independent in planning instruction, teaching, and classroom management. The candidate demonstrates some ability to apply what s/he has learned about teaching, even though s/he may still make a few inappropriate choices about how and what to teach. The candidate demonstrates a level of content area knowledge appropriate to the classroom context.</t>
  </si>
  <si>
    <t>Performance: This is the competency level considered good enough for the teacher candidate to reach by the end of the teaching practice course. The candidate is usually able to teach with minimal input from the cooperating teacher and easily applies what s/he has learned about teaching. Her/his choices about what to teach and how to teach it reflect a solid understanding of effective teaching strategies. The candidate demonstrates a solid command of content area knowledge, and is able to adjust instruction in response to student needs.</t>
  </si>
  <si>
    <t xml:space="preserve">Performance: This is the ideal competence level – expected from a highly effective teacher. The candidate is able to plan and implement effective instruction without assistance from the cooperating teacher. S/he manages classroom schedules and student behavior with relative ease. S/he is able to engage students in learning by integrating a variety of instructional models and teaching strategies into her/his classroom practice. The candidate demonstrates a deep and flexible command of content area knowledge, and is quickly able to adjust instruction in response to student needs. </t>
  </si>
  <si>
    <t xml:space="preserve">  For more detailed theoretical explanation see UPRM TPP Candidate Proficiencies Alingment with Professional Standards in UPRM TPP Assessment System Manual</t>
  </si>
  <si>
    <t>5.2.1a</t>
  </si>
  <si>
    <t xml:space="preserve">Candidate: </t>
  </si>
  <si>
    <t xml:space="preserve">School: </t>
  </si>
  <si>
    <t xml:space="preserve">Semester: </t>
  </si>
  <si>
    <t xml:space="preserve">Grade: </t>
  </si>
  <si>
    <t xml:space="preserve">Cooperating Teacher: </t>
  </si>
  <si>
    <t xml:space="preserve">Date: </t>
  </si>
  <si>
    <t xml:space="preserve">Material: </t>
  </si>
  <si>
    <t>The Learner and Learning</t>
  </si>
  <si>
    <t>Summary of Candidate Abilities</t>
  </si>
  <si>
    <t>Candidate:</t>
  </si>
  <si>
    <t>University Supervisor:</t>
  </si>
  <si>
    <t>Cooperating Teacher:</t>
  </si>
  <si>
    <t>3 (Competent)</t>
  </si>
  <si>
    <t>4 (Exemplary)</t>
  </si>
  <si>
    <t>Comment :</t>
  </si>
  <si>
    <t xml:space="preserve">Comment : </t>
  </si>
  <si>
    <t>Learning Environment</t>
  </si>
  <si>
    <t>Professional Responsibility</t>
  </si>
  <si>
    <t>Exemplary Marks</t>
  </si>
  <si>
    <t>The teacher candidate:</t>
  </si>
  <si>
    <t>Performance Level</t>
  </si>
  <si>
    <t>Instructional Practice</t>
  </si>
  <si>
    <t>11. Designs sequential instruction which supports learners in meeting curriculum goals.</t>
  </si>
  <si>
    <t>Designs sequential instruction in which the procedures do not build towards understanding of state curriculum goals.</t>
  </si>
  <si>
    <t>Designs disorganized sequential instruction that is only loosely connected to state curriculum goals.</t>
  </si>
  <si>
    <t>Designs sequential instruction that includes step-by-step descriptions of procedures that are built around state curriculum goals.</t>
  </si>
  <si>
    <t>Demonstrates an appropriate
use of multiple management
strategies to maintain consistent standards of behavior. Establishes positive rapport with students, using clarity and patience to guide students toward independence and self-control.</t>
  </si>
  <si>
    <t>Demonstrates a keen awareness of the classroom environment and employs a range of effective
behavioral strategies to maintain a high standard of behavior and student self-regulation. Engages in positive interactions with the students, and integrates behavioral strategies with the learning environment.</t>
  </si>
  <si>
    <t>Creates instructional plans which include some minimal integration of critical/ creative thinking, problem solving and student collaboration.</t>
  </si>
  <si>
    <t>Implements instructional plans which include some minimal integration of critical/ creative thinking, problem solving and student collaboration.</t>
  </si>
  <si>
    <t xml:space="preserve">Articulates curriculum goals to students; involves students in creating scaffolded learning plans to address these goals.
</t>
  </si>
  <si>
    <t>Uses a limited range of instructional models and strategies with little attention to whether these are appropriate or helpful in conveying content or addressing student needs.</t>
  </si>
  <si>
    <t>Implements instruction that is described in clear words everyone can understand, is accurate, and is well organized. Instruction may or may not use appropriate demonstrations, prompts, questions, retelling, and/or “think aloud” to support and scaffold learning outcomes appropriate for the age and discipline.</t>
  </si>
  <si>
    <t>Implements instruction that is described in clear words everyone can understand, is accurate, and is well organized. Instruction uses appropriate demonstrations, prompts, questions, retelling, and/or “think aloud” to support and scaffold learning outcomes for individual disciplinary progress. Request for clarification is routinely embedded.</t>
  </si>
  <si>
    <t>Attempts to use inquiry methods and strategies, but fails to fully engage students in the inquiry process.</t>
  </si>
  <si>
    <t>Models high levels of critical and creative thinking through provocative questioning and collaborative problem solving and negotiation with students and colleagues.</t>
  </si>
  <si>
    <t>Provides diagnostic, formative, and summative assessments that are not always aligned with learning objectives; offers some diversity in assessment opportunities.</t>
  </si>
  <si>
    <t xml:space="preserve">Uses constant, but repetitive,  diagnostic , formative, and summative assessments to monitor progress toward learning objectives and adapt instruction; uses a variety of assessment tools.
</t>
  </si>
  <si>
    <t>Uses constant and varied diagnostic, formative, and summative assessments to monitor student progress toward learning objectives and to guide instruction; differentiates assessment opportunities to address students’ needs and strengths.</t>
  </si>
  <si>
    <t>States expectations for tasks. Students are given projects that allow for revision and improvement, but are not guided in how to revise and improve work.</t>
  </si>
  <si>
    <t>Clearly explains and models examples of quality work while communicating expectations for tasks; demonstrates how to monitor and improve learning. Students are required to self-evaluate and to set goals based on assessment results.</t>
  </si>
  <si>
    <t xml:space="preserve">Effectively uses assessment data to guide planning by identifying each student’s learning needs and developing differentiated learning experiences; provides timely, effective, and descriptive feedback to guide students towards quality work.
</t>
  </si>
  <si>
    <t xml:space="preserve">Demonstrates self-direction in consistently seeking, discussing, and implementing relevant feedback and advice from a variety of professional sources to improve instructional practice.
</t>
  </si>
  <si>
    <t xml:space="preserve">Provides no evidence that personal reflections identifying strengths and areas for improvement are being used to guide instruction and professional behaviors.
</t>
  </si>
  <si>
    <t>Demonstrates inappropriate legal and ethical behavior; struggles to understand, advocate, teach or model appropriate behaviors.
Demonstrates little recognition of the legal use of technological resources; may make illegal copies of software or fails to reference materials correctly.</t>
  </si>
  <si>
    <t xml:space="preserve">Does not clearly model legal and ethical behavior in the classroom; does not consistently understand, advocate, or teach appropriate behaviors. Does not correctly implement the legal use of technological resources.
</t>
  </si>
  <si>
    <t xml:space="preserve">Addresses safe, legal and ethical behavior and advocates, teaches, and models such behaviors in the classroom. Is knowledgeable about technology resources and the legal use of these resources.
</t>
  </si>
  <si>
    <t xml:space="preserve">Usually projects a professional, responsible, and ethical image in behavior and dress at official activities. Teacher candidate is usually responsible, has documents prepared and organized, and participates regularly in PPM and practice center professional activities. </t>
  </si>
  <si>
    <t xml:space="preserve">Needs to make minor adjustments to achieve a professional, responsible, ethical image at all official activities with respect to his or her behavior and mode of dress at official activities. Teacher candidate may need help preparing and organizing documents, or participation in PPM and practice center professional activities. </t>
  </si>
  <si>
    <t>Needs to make significant adjustments to achieve a professional, responsible and ethical image in various aspects of behavior, dress, document preparation, and/or participation in PPM and practice center professional activities.</t>
  </si>
  <si>
    <t xml:space="preserve">Candidate Signature: </t>
  </si>
  <si>
    <t xml:space="preserve">Evaluator Signature: </t>
  </si>
  <si>
    <t>Mark a performance level for each criterion (X under the Performance Level: 1, 2, 3 or 4)</t>
  </si>
  <si>
    <t>Evaluations</t>
  </si>
  <si>
    <t>Total Score</t>
  </si>
  <si>
    <t xml:space="preserve">1. Designs instruction to address learners’ development, individual strengths, prior knowledge, and experience.
</t>
  </si>
  <si>
    <t>Exemplary Marks Awarded</t>
  </si>
  <si>
    <t xml:space="preserve">28. Projects a professional, responsible, and ethical image in behavior, dress, document preparation, and participation in PPM and practice center professional activities. </t>
  </si>
  <si>
    <t xml:space="preserve">This observation instrument is designed to guide teaching practice observations of teacher candidates by evaluators (university supervisor and cooperating teacher). Each evaluator fills out this form 3 times per semester, once each month of observation. Each evaluation is discussed with the candidate and the candidate signs the evaluation. This instrument serves to monitor the practitioner’s performance and guide his or her development providing timely feedback in areas aligned with state professional teaching standards: Estandares Profesional de los Mestros de Puerto Rico of 2008 (PRDES), national teaching standards: Interstate Teacher Assessment and Support Consortium of 2013 (InTASC), the Council for the Accreditation of Educator Preparation standards: CAEP 2013 and the International Society for Technology in Education (ISTE) Standards. The instument as a whole is aligned with CAEP standards 1.1, 1.2, 1.3, 1.4 and 2.3. It was developed in collaboration with cooperating teachers, school directors, and district superintendents using the four InTASC categories: 1) the Learner and Learning, 2) Learning Environment, 3) Instructional Practice, and 4) Professional Responsibility. This instrument is used for formative evaluation providing candidates with progressive feedback and for summative evaluation that determines the final grade in the teaching practice course. The scoring for the pre-service teacher’s observational evaluation reflects his or her ability to complete the tasks listed in the evaluation rubric in accord with UPRM TPP candidate proficiencies.  
To make formative assessments of candidate performance, please use the descriptions that follow. To make the final summative assessment please use the descriptions to score the performance level reached by the end of the teaching practice course. The candidate should score at least 80% in each of the four categories to be considered ready to teach.
</t>
  </si>
  <si>
    <t>Mark a performance level for each criterion (put an X under the corresponding performance level: 1, 2, 3 or 4)</t>
  </si>
  <si>
    <t>I.The Learner and Learning: Learner Development</t>
  </si>
  <si>
    <t>II. Learning Environment</t>
  </si>
  <si>
    <t>III. Instructional Practice</t>
  </si>
  <si>
    <t>IV. Professional Responsibility (evaluated by observation and interview)</t>
  </si>
  <si>
    <t>Always projects a professional, responsible, and ethical image in behavior and dress at official activities. Teacher candidate is always responsible, has documents well-prepared and organized, and participates in PPM and practice center professional activities.</t>
  </si>
  <si>
    <t>Always projects a professional, responsible, and ethical image in behavior and dress at official activities. Teacher is always responsible, has documents well-prepared and organized, and participates in PPM and practice center professional activities.</t>
  </si>
  <si>
    <t>Designs sequential instruction which articulate curriculum goals to students; involves students in creating scaffolded learning plans to address these goals.</t>
  </si>
  <si>
    <t>Implements sequential instruction in which the procedures do not build towards understanding of state curriculum goals.</t>
  </si>
  <si>
    <t>Implements disorganized sequential instruction that are only loosely connected to state curriculum goals.</t>
  </si>
  <si>
    <t>Implements sequential instruction that include step-by-step descriptions of procedures that are built around state curriculum goals.</t>
  </si>
  <si>
    <t>Implements sequential instruction that articulates curriculum goals clearly to students; involves students in creating scaffolded learning plans to address these goals.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</si>
</sst>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2"/>
      <color theme="1"/>
      <name val="Calibri"/>
      <family val="2"/>
    </font>
    <font>
      <sz val="12"/>
      <color indexed="8"/>
      <name val="Calibri"/>
      <family val="2"/>
    </font>
    <font>
      <sz val="11"/>
      <color indexed="8"/>
      <name val="Calibri"/>
      <family val="2"/>
    </font>
    <font>
      <sz val="8"/>
      <name val="Calibri"/>
      <family val="2"/>
    </font>
    <font>
      <u val="single"/>
      <sz val="12"/>
      <color indexed="12"/>
      <name val="Calibri"/>
      <family val="2"/>
    </font>
    <font>
      <u val="single"/>
      <sz val="12"/>
      <color indexed="20"/>
      <name val="Calibri"/>
      <family val="2"/>
    </font>
    <font>
      <sz val="10"/>
      <color indexed="8"/>
      <name val="Calibri"/>
      <family val="2"/>
    </font>
    <font>
      <sz val="10"/>
      <color indexed="8"/>
      <name val="Cambria"/>
      <family val="1"/>
    </font>
    <font>
      <sz val="10"/>
      <color indexed="10"/>
      <name val="Calibri"/>
      <family val="2"/>
    </font>
    <font>
      <b/>
      <sz val="10"/>
      <color indexed="8"/>
      <name val="Calibri"/>
      <family val="2"/>
    </font>
    <font>
      <b/>
      <i/>
      <sz val="10"/>
      <color indexed="8"/>
      <name val="Calibri"/>
      <family val="2"/>
    </font>
    <font>
      <sz val="8"/>
      <color indexed="8"/>
      <name val="Tahoma"/>
      <family val="2"/>
    </font>
    <font>
      <b/>
      <sz val="11"/>
      <color indexed="8"/>
      <name val="Calibri"/>
      <family val="2"/>
    </font>
    <font>
      <sz val="10"/>
      <color indexed="62"/>
      <name val="Calibri"/>
      <family val="2"/>
    </font>
    <font>
      <b/>
      <sz val="12"/>
      <color indexed="8"/>
      <name val="Calibri"/>
      <family val="2"/>
    </font>
    <font>
      <sz val="12"/>
      <color indexed="62"/>
      <name val="Calibri"/>
      <family val="2"/>
    </font>
    <font>
      <sz val="9"/>
      <color indexed="8"/>
      <name val="Calibri"/>
      <family val="2"/>
    </font>
    <font>
      <sz val="10"/>
      <color indexed="23"/>
      <name val="Calibri"/>
      <family val="2"/>
    </font>
    <font>
      <sz val="10"/>
      <color indexed="8"/>
      <name val="Times New Roman"/>
      <family val="1"/>
    </font>
    <font>
      <sz val="12"/>
      <color indexed="1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10"/>
      <color rgb="FFFF0000"/>
      <name val="Calibri"/>
      <family val="2"/>
    </font>
    <font>
      <b/>
      <sz val="10"/>
      <color theme="1"/>
      <name val="Calibri"/>
      <family val="2"/>
    </font>
    <font>
      <b/>
      <i/>
      <sz val="10"/>
      <color theme="1"/>
      <name val="Calibri"/>
      <family val="2"/>
    </font>
    <font>
      <sz val="9"/>
      <color theme="1"/>
      <name val="Calibri"/>
      <family val="2"/>
    </font>
    <font>
      <sz val="10"/>
      <color theme="1"/>
      <name val="Times New Roman"/>
      <family val="1"/>
    </font>
    <font>
      <sz val="12"/>
      <color theme="6" tint="-0.24997000396251678"/>
      <name val="Verdana"/>
      <family val="2"/>
    </font>
    <font>
      <sz val="10"/>
      <color theme="1" tint="0.49998000264167786"/>
      <name val="Calibri"/>
      <family val="2"/>
    </font>
    <font>
      <sz val="12"/>
      <color rgb="FF000000"/>
      <name val="Calibri"/>
      <family val="2"/>
    </font>
    <font>
      <sz val="10"/>
      <color theme="4" tint="-0.4999699890613556"/>
      <name val="Calibri"/>
      <family val="2"/>
    </font>
    <font>
      <sz val="10"/>
      <color theme="1"/>
      <name val="Cambria"/>
      <family val="1"/>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Font="1" applyAlignment="1">
      <alignment/>
    </xf>
    <xf numFmtId="0" fontId="51" fillId="0" borderId="0" xfId="0" applyFont="1" applyAlignment="1">
      <alignment/>
    </xf>
    <xf numFmtId="0" fontId="51" fillId="0" borderId="0" xfId="0" applyFont="1" applyAlignment="1">
      <alignment horizontal="left"/>
    </xf>
    <xf numFmtId="0" fontId="51" fillId="0" borderId="10" xfId="0" applyFont="1" applyBorder="1" applyAlignment="1">
      <alignment horizontal="left" indent="1"/>
    </xf>
    <xf numFmtId="0" fontId="51" fillId="0" borderId="0" xfId="0" applyFont="1" applyAlignment="1">
      <alignment horizontal="right"/>
    </xf>
    <xf numFmtId="0" fontId="51" fillId="0" borderId="0" xfId="0" applyFont="1" applyAlignment="1">
      <alignment horizontal="center"/>
    </xf>
    <xf numFmtId="0" fontId="51" fillId="0" borderId="11" xfId="0" applyFont="1" applyBorder="1" applyAlignment="1">
      <alignment horizontal="left" indent="1"/>
    </xf>
    <xf numFmtId="0" fontId="52" fillId="0" borderId="0" xfId="0" applyFont="1" applyAlignment="1">
      <alignment/>
    </xf>
    <xf numFmtId="0" fontId="51" fillId="0" borderId="0" xfId="0" applyFont="1" applyAlignment="1">
      <alignment horizontal="left" indent="1"/>
    </xf>
    <xf numFmtId="0" fontId="53" fillId="0" borderId="12" xfId="0" applyFont="1" applyBorder="1" applyAlignment="1">
      <alignment horizontal="left" indent="1"/>
    </xf>
    <xf numFmtId="0" fontId="51" fillId="0" borderId="13" xfId="0" applyFont="1" applyBorder="1" applyAlignment="1">
      <alignment/>
    </xf>
    <xf numFmtId="0" fontId="51" fillId="0" borderId="14" xfId="0" applyFont="1" applyBorder="1" applyAlignment="1">
      <alignment/>
    </xf>
    <xf numFmtId="0" fontId="51" fillId="0" borderId="0" xfId="0" applyFont="1" applyAlignment="1">
      <alignment vertical="center"/>
    </xf>
    <xf numFmtId="0" fontId="51" fillId="0" borderId="12" xfId="0" applyFont="1" applyBorder="1" applyAlignment="1">
      <alignment horizontal="left" indent="1"/>
    </xf>
    <xf numFmtId="0" fontId="51" fillId="0" borderId="13" xfId="0" applyFont="1" applyBorder="1" applyAlignment="1">
      <alignment vertical="top"/>
    </xf>
    <xf numFmtId="0" fontId="51" fillId="0" borderId="15" xfId="0" applyFont="1" applyBorder="1" applyAlignment="1">
      <alignment horizontal="left" indent="1"/>
    </xf>
    <xf numFmtId="0" fontId="51" fillId="0" borderId="16" xfId="0" applyFont="1" applyBorder="1" applyAlignment="1">
      <alignment horizontal="left" vertical="top" wrapText="1" indent="1"/>
    </xf>
    <xf numFmtId="0" fontId="51" fillId="0" borderId="17" xfId="0" applyFont="1" applyBorder="1" applyAlignment="1">
      <alignment horizontal="left" vertical="top" wrapText="1" indent="1"/>
    </xf>
    <xf numFmtId="0" fontId="54" fillId="0" borderId="18" xfId="0" applyFont="1" applyBorder="1" applyAlignment="1">
      <alignment horizontal="left" vertical="top" wrapText="1" indent="1"/>
    </xf>
    <xf numFmtId="0" fontId="53" fillId="0" borderId="18" xfId="0" applyFont="1" applyBorder="1" applyAlignment="1">
      <alignment horizontal="left" vertical="center" wrapText="1" indent="1"/>
    </xf>
    <xf numFmtId="0" fontId="53" fillId="0" borderId="18" xfId="0" applyFont="1" applyBorder="1" applyAlignment="1">
      <alignment horizontal="center" vertical="center"/>
    </xf>
    <xf numFmtId="0" fontId="54" fillId="0" borderId="19" xfId="0" applyFont="1" applyBorder="1" applyAlignment="1">
      <alignment horizontal="left" vertical="center" wrapText="1" indent="1"/>
    </xf>
    <xf numFmtId="0" fontId="53" fillId="0" borderId="20" xfId="0" applyFont="1" applyBorder="1" applyAlignment="1">
      <alignment horizontal="left" indent="1"/>
    </xf>
    <xf numFmtId="0" fontId="46" fillId="0" borderId="0" xfId="0" applyFont="1" applyAlignment="1">
      <alignment/>
    </xf>
    <xf numFmtId="0" fontId="46" fillId="0" borderId="0" xfId="0" applyFont="1" applyAlignment="1">
      <alignment horizontal="right"/>
    </xf>
    <xf numFmtId="0" fontId="46" fillId="0" borderId="0" xfId="0" applyFont="1" applyAlignment="1">
      <alignment horizontal="left"/>
    </xf>
    <xf numFmtId="0" fontId="0" fillId="0" borderId="0" xfId="0" applyAlignment="1">
      <alignment horizontal="left"/>
    </xf>
    <xf numFmtId="0" fontId="46" fillId="0" borderId="10" xfId="0" applyFont="1" applyBorder="1" applyAlignment="1">
      <alignment horizontal="left"/>
    </xf>
    <xf numFmtId="0" fontId="46" fillId="0" borderId="21" xfId="0" applyFont="1" applyBorder="1" applyAlignment="1">
      <alignment horizontal="left"/>
    </xf>
    <xf numFmtId="0" fontId="46" fillId="0" borderId="10" xfId="0" applyFont="1" applyBorder="1" applyAlignment="1">
      <alignment horizontal="left"/>
    </xf>
    <xf numFmtId="0" fontId="46" fillId="0" borderId="0" xfId="0" applyFont="1" applyAlignment="1">
      <alignment/>
    </xf>
    <xf numFmtId="0" fontId="0" fillId="0" borderId="0" xfId="0" applyAlignment="1">
      <alignment horizontal="center" vertical="top"/>
    </xf>
    <xf numFmtId="0" fontId="51" fillId="7" borderId="19" xfId="0" applyFont="1" applyFill="1" applyBorder="1" applyAlignment="1">
      <alignment horizontal="center" vertical="center"/>
    </xf>
    <xf numFmtId="0" fontId="0" fillId="0" borderId="0" xfId="0" applyAlignment="1">
      <alignment horizontal="right"/>
    </xf>
    <xf numFmtId="0" fontId="46" fillId="0" borderId="0" xfId="0" applyFont="1" applyAlignment="1">
      <alignment horizontal="center"/>
    </xf>
    <xf numFmtId="0" fontId="46" fillId="0" borderId="0" xfId="0" applyFont="1" applyAlignment="1">
      <alignment horizontal="left" indent="1"/>
    </xf>
    <xf numFmtId="0" fontId="46" fillId="0" borderId="0" xfId="0" applyFont="1" applyAlignment="1">
      <alignment wrapText="1"/>
    </xf>
    <xf numFmtId="0" fontId="0" fillId="0" borderId="0" xfId="0" applyFont="1" applyAlignment="1">
      <alignment/>
    </xf>
    <xf numFmtId="0" fontId="0" fillId="0" borderId="10" xfId="0" applyFont="1" applyBorder="1" applyAlignment="1">
      <alignment horizontal="left"/>
    </xf>
    <xf numFmtId="0" fontId="0" fillId="0" borderId="21" xfId="0" applyFont="1" applyBorder="1" applyAlignment="1">
      <alignment horizontal="lef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wrapText="1"/>
    </xf>
    <xf numFmtId="0" fontId="0" fillId="0" borderId="21"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Alignment="1">
      <alignment horizontal="center" vertical="top"/>
    </xf>
    <xf numFmtId="0" fontId="0" fillId="0" borderId="0" xfId="0" applyFont="1" applyBorder="1" applyAlignment="1">
      <alignment horizontal="left" vertical="top" wrapText="1"/>
    </xf>
    <xf numFmtId="0" fontId="0" fillId="0" borderId="0" xfId="0" applyFont="1" applyAlignment="1">
      <alignment horizontal="left" indent="1"/>
    </xf>
    <xf numFmtId="0" fontId="0" fillId="0" borderId="11" xfId="0" applyFont="1" applyBorder="1" applyAlignment="1">
      <alignment horizontal="left" vertical="top" wrapText="1" indent="1"/>
    </xf>
    <xf numFmtId="0" fontId="0" fillId="0" borderId="11" xfId="0" applyFont="1" applyBorder="1" applyAlignment="1">
      <alignment horizontal="left" vertical="top" wrapText="1"/>
    </xf>
    <xf numFmtId="0" fontId="43" fillId="30" borderId="1" xfId="52" applyAlignment="1">
      <alignment horizontal="center" vertical="top"/>
    </xf>
    <xf numFmtId="0" fontId="55" fillId="0" borderId="0" xfId="0" applyFont="1" applyAlignment="1">
      <alignment horizontal="right"/>
    </xf>
    <xf numFmtId="0" fontId="53" fillId="0" borderId="0" xfId="0" applyFont="1" applyAlignment="1">
      <alignment horizontal="center"/>
    </xf>
    <xf numFmtId="0" fontId="53" fillId="0" borderId="19" xfId="0" applyFont="1" applyBorder="1" applyAlignment="1">
      <alignment horizontal="left" wrapText="1" indent="1"/>
    </xf>
    <xf numFmtId="0" fontId="53" fillId="0" borderId="0" xfId="0" applyFont="1" applyAlignment="1">
      <alignment/>
    </xf>
    <xf numFmtId="0" fontId="56" fillId="0" borderId="0" xfId="0" applyFont="1" applyAlignment="1">
      <alignment/>
    </xf>
    <xf numFmtId="0" fontId="53" fillId="0" borderId="12" xfId="0" applyFont="1" applyBorder="1" applyAlignment="1">
      <alignment horizontal="left" indent="1"/>
    </xf>
    <xf numFmtId="0" fontId="54" fillId="0" borderId="18" xfId="0" applyFont="1" applyBorder="1" applyAlignment="1">
      <alignment horizontal="left" vertical="top" wrapText="1" indent="1"/>
    </xf>
    <xf numFmtId="0" fontId="57" fillId="0" borderId="0" xfId="0" applyFont="1" applyAlignment="1">
      <alignment horizontal="right"/>
    </xf>
    <xf numFmtId="0" fontId="46" fillId="0" borderId="0" xfId="0" applyFont="1" applyAlignment="1">
      <alignment horizontal="right"/>
    </xf>
    <xf numFmtId="0" fontId="46" fillId="0" borderId="0" xfId="0" applyFont="1" applyAlignment="1">
      <alignment horizontal="left" indent="1"/>
    </xf>
    <xf numFmtId="0" fontId="51" fillId="0" borderId="0" xfId="0" applyFont="1" applyBorder="1" applyAlignment="1">
      <alignment horizontal="right"/>
    </xf>
    <xf numFmtId="0" fontId="0" fillId="0" borderId="0" xfId="0" applyAlignment="1">
      <alignment horizontal="left" vertical="top" wrapText="1"/>
    </xf>
    <xf numFmtId="0" fontId="58" fillId="0" borderId="0" xfId="0" applyFont="1" applyAlignment="1">
      <alignment horizontal="left" vertical="top" wrapText="1"/>
    </xf>
    <xf numFmtId="0" fontId="58" fillId="0" borderId="0" xfId="0" applyFont="1" applyAlignment="1">
      <alignment horizontal="left" vertical="top"/>
    </xf>
    <xf numFmtId="0" fontId="59" fillId="0" borderId="0" xfId="0" applyFont="1" applyAlignment="1">
      <alignment horizontal="center" vertical="top"/>
    </xf>
    <xf numFmtId="0" fontId="0" fillId="0" borderId="0" xfId="0" applyAlignment="1">
      <alignment horizontal="center"/>
    </xf>
    <xf numFmtId="0" fontId="0" fillId="0" borderId="0" xfId="0" applyAlignment="1">
      <alignment horizontal="center" wrapText="1"/>
    </xf>
    <xf numFmtId="0" fontId="60" fillId="7" borderId="22" xfId="0" applyFont="1" applyFill="1" applyBorder="1" applyAlignment="1">
      <alignment horizontal="left" vertical="top" indent="1"/>
    </xf>
    <xf numFmtId="0" fontId="51" fillId="7" borderId="22" xfId="0" applyFont="1" applyFill="1" applyBorder="1" applyAlignment="1">
      <alignment horizontal="left" vertical="top" indent="1"/>
    </xf>
    <xf numFmtId="0" fontId="51" fillId="0" borderId="18" xfId="0" applyFont="1" applyBorder="1" applyAlignment="1">
      <alignment horizontal="left" vertical="top" wrapText="1" indent="1"/>
    </xf>
    <xf numFmtId="0" fontId="51" fillId="0" borderId="20" xfId="0" applyFont="1" applyBorder="1" applyAlignment="1">
      <alignment horizontal="left" vertical="top" wrapText="1" indent="1"/>
    </xf>
    <xf numFmtId="0" fontId="51" fillId="0" borderId="19" xfId="0" applyFont="1" applyBorder="1" applyAlignment="1">
      <alignment horizontal="left" vertical="top" wrapText="1" indent="1"/>
    </xf>
    <xf numFmtId="0" fontId="53" fillId="0" borderId="12" xfId="0" applyFont="1" applyBorder="1" applyAlignment="1">
      <alignment horizontal="left" indent="1"/>
    </xf>
    <xf numFmtId="0" fontId="0" fillId="0" borderId="13" xfId="0" applyBorder="1" applyAlignment="1">
      <alignment/>
    </xf>
    <xf numFmtId="0" fontId="53" fillId="0" borderId="13" xfId="0" applyFont="1" applyBorder="1" applyAlignment="1">
      <alignment horizontal="left" indent="1"/>
    </xf>
    <xf numFmtId="0" fontId="53" fillId="0" borderId="14" xfId="0" applyFont="1" applyBorder="1" applyAlignment="1">
      <alignment horizontal="left" indent="1"/>
    </xf>
    <xf numFmtId="49" fontId="60" fillId="7" borderId="22" xfId="0" applyNumberFormat="1" applyFont="1" applyFill="1" applyBorder="1" applyAlignment="1">
      <alignment horizontal="left" vertical="top" indent="1"/>
    </xf>
    <xf numFmtId="0" fontId="54" fillId="0" borderId="18" xfId="0" applyFont="1" applyBorder="1" applyAlignment="1">
      <alignment horizontal="left" vertical="top" wrapText="1" indent="1"/>
    </xf>
    <xf numFmtId="0" fontId="0" fillId="0" borderId="20" xfId="0" applyBorder="1" applyAlignment="1">
      <alignment horizontal="left" indent="1"/>
    </xf>
    <xf numFmtId="0" fontId="0" fillId="0" borderId="20" xfId="0" applyBorder="1" applyAlignment="1">
      <alignment horizontal="left" wrapText="1" indent="1"/>
    </xf>
    <xf numFmtId="0" fontId="51" fillId="0" borderId="18" xfId="0" applyFont="1" applyBorder="1" applyAlignment="1">
      <alignment horizontal="left" vertical="top" wrapText="1"/>
    </xf>
    <xf numFmtId="0" fontId="51" fillId="0" borderId="20" xfId="0" applyFont="1" applyBorder="1" applyAlignment="1">
      <alignment horizontal="left" vertical="top" wrapText="1"/>
    </xf>
    <xf numFmtId="0" fontId="51" fillId="0" borderId="19" xfId="0" applyFont="1" applyBorder="1" applyAlignment="1">
      <alignment horizontal="left" vertical="top" wrapText="1"/>
    </xf>
    <xf numFmtId="0" fontId="61" fillId="0" borderId="16" xfId="0" applyFont="1" applyBorder="1" applyAlignment="1">
      <alignment horizontal="left" indent="1"/>
    </xf>
    <xf numFmtId="0" fontId="62" fillId="0" borderId="0" xfId="0" applyFont="1" applyAlignment="1">
      <alignment horizontal="center"/>
    </xf>
    <xf numFmtId="0" fontId="51" fillId="0" borderId="23" xfId="0" applyFont="1" applyBorder="1" applyAlignment="1">
      <alignment horizontal="left" vertical="top" wrapText="1" indent="1"/>
    </xf>
    <xf numFmtId="0" fontId="51" fillId="0" borderId="11" xfId="0" applyFont="1" applyBorder="1" applyAlignment="1">
      <alignment horizontal="left" vertical="top" wrapText="1" indent="1"/>
    </xf>
    <xf numFmtId="0" fontId="51" fillId="0" borderId="24" xfId="0" applyFont="1" applyBorder="1" applyAlignment="1">
      <alignment horizontal="left" vertical="top" wrapText="1" indent="1"/>
    </xf>
    <xf numFmtId="0" fontId="51" fillId="0" borderId="25" xfId="0" applyFont="1" applyBorder="1" applyAlignment="1">
      <alignment horizontal="left" vertical="top" wrapText="1" indent="1"/>
    </xf>
    <xf numFmtId="0" fontId="51" fillId="0" borderId="0" xfId="0" applyFont="1" applyBorder="1" applyAlignment="1">
      <alignment horizontal="left" vertical="top" wrapText="1" indent="1"/>
    </xf>
    <xf numFmtId="0" fontId="51" fillId="0" borderId="26" xfId="0" applyFont="1" applyBorder="1" applyAlignment="1">
      <alignment horizontal="left" vertical="top" wrapText="1" indent="1"/>
    </xf>
    <xf numFmtId="0" fontId="51" fillId="0" borderId="27" xfId="0" applyFont="1" applyBorder="1" applyAlignment="1">
      <alignment horizontal="left" vertical="top" wrapText="1" indent="1"/>
    </xf>
    <xf numFmtId="0" fontId="51" fillId="0" borderId="10" xfId="0" applyFont="1" applyBorder="1" applyAlignment="1">
      <alignment horizontal="left" vertical="top" wrapText="1" indent="1"/>
    </xf>
    <xf numFmtId="0" fontId="51" fillId="0" borderId="28" xfId="0" applyFont="1" applyBorder="1" applyAlignment="1">
      <alignment horizontal="left" vertical="top" wrapText="1" indent="1"/>
    </xf>
    <xf numFmtId="0" fontId="51" fillId="0" borderId="23" xfId="0" applyFont="1" applyBorder="1" applyAlignment="1">
      <alignment horizontal="left" vertical="top" wrapText="1"/>
    </xf>
    <xf numFmtId="0" fontId="51" fillId="0" borderId="11" xfId="0" applyFont="1" applyBorder="1" applyAlignment="1">
      <alignment horizontal="left" vertical="top" wrapText="1"/>
    </xf>
    <xf numFmtId="0" fontId="51" fillId="0" borderId="24" xfId="0" applyFont="1" applyBorder="1" applyAlignment="1">
      <alignment horizontal="left" vertical="top" wrapText="1"/>
    </xf>
    <xf numFmtId="0" fontId="51" fillId="0" borderId="25" xfId="0" applyFont="1" applyBorder="1" applyAlignment="1">
      <alignment horizontal="left" vertical="top" wrapText="1"/>
    </xf>
    <xf numFmtId="0" fontId="51" fillId="0" borderId="0" xfId="0" applyFont="1" applyBorder="1" applyAlignment="1">
      <alignment horizontal="left" vertical="top" wrapText="1"/>
    </xf>
    <xf numFmtId="0" fontId="51" fillId="0" borderId="26" xfId="0" applyFont="1" applyBorder="1" applyAlignment="1">
      <alignment horizontal="left" vertical="top" wrapText="1"/>
    </xf>
    <xf numFmtId="0" fontId="51" fillId="0" borderId="27" xfId="0" applyFont="1" applyBorder="1" applyAlignment="1">
      <alignment horizontal="left" vertical="top" wrapText="1"/>
    </xf>
    <xf numFmtId="0" fontId="51" fillId="0" borderId="10" xfId="0" applyFont="1" applyBorder="1" applyAlignment="1">
      <alignment horizontal="left" vertical="top" wrapText="1"/>
    </xf>
    <xf numFmtId="0" fontId="51" fillId="0" borderId="28" xfId="0" applyFont="1" applyBorder="1" applyAlignment="1">
      <alignment horizontal="left" vertical="top" wrapText="1"/>
    </xf>
    <xf numFmtId="0" fontId="46" fillId="0" borderId="10" xfId="0" applyFont="1" applyBorder="1" applyAlignment="1">
      <alignment/>
    </xf>
    <xf numFmtId="0" fontId="46" fillId="0" borderId="29" xfId="0" applyFont="1" applyBorder="1" applyAlignment="1">
      <alignment vertical="top" wrapText="1"/>
    </xf>
    <xf numFmtId="0" fontId="46" fillId="0" borderId="10" xfId="0" applyFont="1" applyBorder="1" applyAlignment="1">
      <alignment horizontal="left"/>
    </xf>
    <xf numFmtId="0" fontId="46" fillId="0" borderId="29" xfId="0" applyFont="1" applyBorder="1" applyAlignment="1">
      <alignment horizontal="left" vertical="top" wrapText="1"/>
    </xf>
    <xf numFmtId="0" fontId="46" fillId="0" borderId="0" xfId="0" applyFont="1" applyAlignment="1">
      <alignment/>
    </xf>
    <xf numFmtId="0" fontId="0" fillId="0" borderId="30" xfId="0" applyFont="1" applyBorder="1" applyAlignment="1">
      <alignment vertical="top" wrapText="1"/>
    </xf>
    <xf numFmtId="0" fontId="0" fillId="0" borderId="21" xfId="0" applyFont="1" applyBorder="1" applyAlignment="1">
      <alignment vertical="top" wrapText="1"/>
    </xf>
    <xf numFmtId="0" fontId="0" fillId="0" borderId="31" xfId="0" applyFont="1" applyBorder="1" applyAlignment="1">
      <alignment vertical="top" wrapText="1"/>
    </xf>
    <xf numFmtId="0" fontId="0" fillId="0" borderId="0" xfId="0" applyFont="1" applyAlignment="1">
      <alignment horizontal="center"/>
    </xf>
    <xf numFmtId="0" fontId="49" fillId="0" borderId="0" xfId="0" applyFont="1" applyAlignment="1">
      <alignment horizontal="center"/>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horizontal="left"/>
    </xf>
    <xf numFmtId="0" fontId="0" fillId="0" borderId="30" xfId="0" applyFont="1" applyBorder="1" applyAlignment="1">
      <alignment horizontal="left" vertical="top" wrapText="1"/>
    </xf>
    <xf numFmtId="0" fontId="0" fillId="0" borderId="21" xfId="0" applyFont="1" applyBorder="1" applyAlignment="1">
      <alignment horizontal="left" vertical="top" wrapText="1"/>
    </xf>
    <xf numFmtId="0" fontId="0" fillId="0" borderId="31"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28575</xdr:rowOff>
    </xdr:from>
    <xdr:to>
      <xdr:col>3</xdr:col>
      <xdr:colOff>219075</xdr:colOff>
      <xdr:row>2</xdr:row>
      <xdr:rowOff>76200</xdr:rowOff>
    </xdr:to>
    <xdr:pic>
      <xdr:nvPicPr>
        <xdr:cNvPr id="1" name="Picture 1" descr="http://www.ncate.org/images/web.jpg"/>
        <xdr:cNvPicPr preferRelativeResize="1">
          <a:picLocks noChangeAspect="1"/>
        </xdr:cNvPicPr>
      </xdr:nvPicPr>
      <xdr:blipFill>
        <a:blip r:embed="rId1"/>
        <a:stretch>
          <a:fillRect/>
        </a:stretch>
      </xdr:blipFill>
      <xdr:spPr>
        <a:xfrm>
          <a:off x="381000" y="28575"/>
          <a:ext cx="2809875" cy="447675"/>
        </a:xfrm>
        <a:prstGeom prst="rect">
          <a:avLst/>
        </a:prstGeom>
        <a:noFill/>
        <a:ln w="9525" cmpd="sng">
          <a:noFill/>
        </a:ln>
      </xdr:spPr>
    </xdr:pic>
    <xdr:clientData/>
  </xdr:twoCellAnchor>
  <xdr:twoCellAnchor editAs="oneCell">
    <xdr:from>
      <xdr:col>9</xdr:col>
      <xdr:colOff>6724650</xdr:colOff>
      <xdr:row>0</xdr:row>
      <xdr:rowOff>28575</xdr:rowOff>
    </xdr:from>
    <xdr:to>
      <xdr:col>9</xdr:col>
      <xdr:colOff>7524750</xdr:colOff>
      <xdr:row>3</xdr:row>
      <xdr:rowOff>76200</xdr:rowOff>
    </xdr:to>
    <xdr:pic>
      <xdr:nvPicPr>
        <xdr:cNvPr id="2" name="Picture 2"/>
        <xdr:cNvPicPr preferRelativeResize="1">
          <a:picLocks noChangeAspect="1"/>
        </xdr:cNvPicPr>
      </xdr:nvPicPr>
      <xdr:blipFill>
        <a:blip r:embed="rId2"/>
        <a:stretch>
          <a:fillRect/>
        </a:stretch>
      </xdr:blipFill>
      <xdr:spPr>
        <a:xfrm>
          <a:off x="14716125" y="28575"/>
          <a:ext cx="8001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vmlDrawing" Target="../drawings/vmlDrawing8.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sheet1.xml><?xml version="1.0" encoding="utf-8"?>
<worksheet xmlns="http://schemas.openxmlformats.org/spreadsheetml/2006/main" xmlns:r="http://schemas.openxmlformats.org/officeDocument/2006/relationships">
  <dimension ref="A1:K21"/>
  <sheetViews>
    <sheetView showGridLines="0" tabSelected="1" workbookViewId="0" topLeftCell="A1">
      <selection activeCell="C26" sqref="C26"/>
    </sheetView>
  </sheetViews>
  <sheetFormatPr defaultColWidth="11.00390625" defaultRowHeight="15.75"/>
  <cols>
    <col min="1" max="1" width="16.50390625" style="0" bestFit="1" customWidth="1"/>
    <col min="2" max="2" width="11.00390625" style="0" customWidth="1"/>
    <col min="3" max="3" width="11.50390625" style="0" bestFit="1" customWidth="1"/>
    <col min="4" max="8" width="11.00390625" style="0" customWidth="1"/>
    <col min="9" max="9" width="10.875" style="0" customWidth="1"/>
    <col min="10" max="10" width="105.00390625" style="0" customWidth="1"/>
  </cols>
  <sheetData>
    <row r="1" spans="1:11" ht="15.75">
      <c r="A1" s="65" t="s">
        <v>166</v>
      </c>
      <c r="B1" s="65"/>
      <c r="C1" s="65"/>
      <c r="D1" s="65"/>
      <c r="E1" s="65"/>
      <c r="F1" s="65"/>
      <c r="G1" s="65"/>
      <c r="H1" s="65"/>
      <c r="I1" s="65"/>
      <c r="J1" s="65"/>
      <c r="K1" t="s">
        <v>182</v>
      </c>
    </row>
    <row r="2" spans="1:10" ht="15.75">
      <c r="A2" s="66" t="s">
        <v>167</v>
      </c>
      <c r="B2" s="66"/>
      <c r="C2" s="66"/>
      <c r="D2" s="66"/>
      <c r="E2" s="66"/>
      <c r="F2" s="66"/>
      <c r="G2" s="66"/>
      <c r="H2" s="66"/>
      <c r="I2" s="66"/>
      <c r="J2" s="66"/>
    </row>
    <row r="3" ht="15.75">
      <c r="J3" s="58"/>
    </row>
    <row r="4" spans="1:10" ht="15.75">
      <c r="A4" s="67" t="s">
        <v>168</v>
      </c>
      <c r="B4" s="66"/>
      <c r="C4" s="66"/>
      <c r="D4" s="66"/>
      <c r="E4" s="66"/>
      <c r="F4" s="66"/>
      <c r="G4" s="66"/>
      <c r="H4" s="66"/>
      <c r="I4" s="66"/>
      <c r="J4" s="66"/>
    </row>
    <row r="5" ht="15">
      <c r="J5" s="33"/>
    </row>
    <row r="6" spans="1:10" ht="144.75" customHeight="1">
      <c r="A6" s="62" t="s">
        <v>241</v>
      </c>
      <c r="B6" s="62"/>
      <c r="C6" s="62"/>
      <c r="D6" s="62"/>
      <c r="E6" s="62"/>
      <c r="F6" s="62"/>
      <c r="G6" s="62"/>
      <c r="H6" s="62"/>
      <c r="I6" s="62"/>
      <c r="J6" s="62"/>
    </row>
    <row r="8" spans="1:3" ht="15">
      <c r="A8" s="54" t="s">
        <v>169</v>
      </c>
      <c r="C8" s="1" t="s">
        <v>170</v>
      </c>
    </row>
    <row r="9" spans="1:10" ht="33.75" customHeight="1">
      <c r="A9" s="62" t="s">
        <v>177</v>
      </c>
      <c r="B9" s="62"/>
      <c r="C9" s="62"/>
      <c r="D9" s="62"/>
      <c r="E9" s="62"/>
      <c r="F9" s="62"/>
      <c r="G9" s="62"/>
      <c r="H9" s="62"/>
      <c r="I9" s="62"/>
      <c r="J9" s="62"/>
    </row>
    <row r="11" spans="1:3" ht="15">
      <c r="A11" s="54" t="s">
        <v>171</v>
      </c>
      <c r="C11" s="1" t="s">
        <v>172</v>
      </c>
    </row>
    <row r="12" spans="1:10" ht="47.25" customHeight="1">
      <c r="A12" s="62" t="s">
        <v>178</v>
      </c>
      <c r="B12" s="62"/>
      <c r="C12" s="62"/>
      <c r="D12" s="62"/>
      <c r="E12" s="62"/>
      <c r="F12" s="62"/>
      <c r="G12" s="62"/>
      <c r="H12" s="62"/>
      <c r="I12" s="62"/>
      <c r="J12" s="62"/>
    </row>
    <row r="14" spans="1:3" ht="15">
      <c r="A14" s="54" t="s">
        <v>173</v>
      </c>
      <c r="C14" s="55" t="s">
        <v>174</v>
      </c>
    </row>
    <row r="15" spans="1:10" ht="48.75" customHeight="1">
      <c r="A15" s="62" t="s">
        <v>179</v>
      </c>
      <c r="B15" s="62"/>
      <c r="C15" s="62"/>
      <c r="D15" s="62"/>
      <c r="E15" s="62"/>
      <c r="F15" s="62"/>
      <c r="G15" s="62"/>
      <c r="H15" s="62"/>
      <c r="I15" s="62"/>
      <c r="J15" s="62"/>
    </row>
    <row r="17" spans="1:3" ht="15">
      <c r="A17" s="54" t="s">
        <v>175</v>
      </c>
      <c r="C17" s="1" t="s">
        <v>176</v>
      </c>
    </row>
    <row r="18" spans="1:10" ht="48" customHeight="1">
      <c r="A18" s="62" t="s">
        <v>180</v>
      </c>
      <c r="B18" s="62"/>
      <c r="C18" s="62"/>
      <c r="D18" s="62"/>
      <c r="E18" s="62"/>
      <c r="F18" s="62"/>
      <c r="G18" s="62"/>
      <c r="H18" s="62"/>
      <c r="I18" s="62"/>
      <c r="J18" s="62"/>
    </row>
    <row r="21" spans="1:10" ht="30.75" customHeight="1">
      <c r="A21" s="63" t="s">
        <v>181</v>
      </c>
      <c r="B21" s="64"/>
      <c r="C21" s="64"/>
      <c r="D21" s="64"/>
      <c r="E21" s="64"/>
      <c r="F21" s="64"/>
      <c r="G21" s="64"/>
      <c r="H21" s="64"/>
      <c r="I21" s="64"/>
      <c r="J21" s="64"/>
    </row>
  </sheetData>
  <sheetProtection/>
  <mergeCells count="9">
    <mergeCell ref="A15:J15"/>
    <mergeCell ref="A18:J18"/>
    <mergeCell ref="A21:J21"/>
    <mergeCell ref="A1:J1"/>
    <mergeCell ref="A2:J2"/>
    <mergeCell ref="A4:J4"/>
    <mergeCell ref="A6:J6"/>
    <mergeCell ref="A9:J9"/>
    <mergeCell ref="A12:J12"/>
  </mergeCells>
  <printOption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sheetPr codeName="Sheet1">
    <tabColor theme="9" tint="0.5999900102615356"/>
  </sheetPr>
  <dimension ref="A1:I180"/>
  <sheetViews>
    <sheetView showGridLines="0" workbookViewId="0" topLeftCell="A1">
      <selection activeCell="E84" sqref="E84"/>
    </sheetView>
  </sheetViews>
  <sheetFormatPr defaultColWidth="11.00390625" defaultRowHeight="15.75"/>
  <cols>
    <col min="1" max="1" width="18.50390625" style="8" customWidth="1"/>
    <col min="2" max="5" width="23.50390625" style="1" customWidth="1"/>
    <col min="6" max="6" width="46.375" style="1" customWidth="1"/>
    <col min="7" max="7" width="6.875" style="1" customWidth="1"/>
    <col min="8" max="8" width="11.00390625" style="1" hidden="1" customWidth="1"/>
    <col min="9" max="16384" width="11.00390625" style="1" customWidth="1"/>
  </cols>
  <sheetData>
    <row r="1" spans="1:8" ht="18" customHeight="1">
      <c r="A1" s="4" t="s">
        <v>192</v>
      </c>
      <c r="B1" s="3"/>
      <c r="H1" s="2" t="s">
        <v>3</v>
      </c>
    </row>
    <row r="2" spans="1:8" ht="18" customHeight="1">
      <c r="A2" s="4" t="s">
        <v>18</v>
      </c>
      <c r="B2" s="3"/>
      <c r="C2" s="4" t="s">
        <v>23</v>
      </c>
      <c r="D2" s="3"/>
      <c r="H2" s="2" t="s">
        <v>4</v>
      </c>
    </row>
    <row r="3" spans="1:8" ht="18" customHeight="1">
      <c r="A3" s="4" t="s">
        <v>19</v>
      </c>
      <c r="B3" s="3"/>
      <c r="C3" s="4" t="s">
        <v>24</v>
      </c>
      <c r="D3" s="3"/>
      <c r="H3" s="2" t="s">
        <v>7</v>
      </c>
    </row>
    <row r="4" spans="1:8" ht="18" customHeight="1">
      <c r="A4" s="4" t="s">
        <v>20</v>
      </c>
      <c r="B4" s="3"/>
      <c r="C4" s="4" t="s">
        <v>26</v>
      </c>
      <c r="D4" s="3"/>
      <c r="H4" s="2" t="s">
        <v>8</v>
      </c>
    </row>
    <row r="5" spans="1:9" ht="18" customHeight="1">
      <c r="A5" s="4" t="s">
        <v>21</v>
      </c>
      <c r="B5" s="3"/>
      <c r="C5" s="4" t="s">
        <v>25</v>
      </c>
      <c r="D5" s="3"/>
      <c r="H5" s="2"/>
      <c r="I5" s="2"/>
    </row>
    <row r="6" spans="1:9" ht="18" customHeight="1">
      <c r="A6" s="4" t="s">
        <v>193</v>
      </c>
      <c r="B6" s="3"/>
      <c r="C6" s="4" t="s">
        <v>194</v>
      </c>
      <c r="D6" s="3"/>
      <c r="H6" s="5" t="b">
        <v>0</v>
      </c>
      <c r="I6" s="2"/>
    </row>
    <row r="7" spans="1:8" ht="18" customHeight="1">
      <c r="A7" s="4"/>
      <c r="B7" s="6"/>
      <c r="C7" s="4"/>
      <c r="D7" s="6"/>
      <c r="E7" s="7" t="str">
        <f>IF(H6=H7,"Choose One","")</f>
        <v>Choose One</v>
      </c>
      <c r="H7" s="1" t="b">
        <v>0</v>
      </c>
    </row>
    <row r="9" spans="1:5" ht="15" thickBot="1">
      <c r="A9" s="84" t="s">
        <v>242</v>
      </c>
      <c r="B9" s="84"/>
      <c r="C9" s="84"/>
      <c r="D9" s="84"/>
      <c r="E9" s="84"/>
    </row>
    <row r="10" spans="1:5" ht="15.75" thickBot="1">
      <c r="A10" s="73" t="s">
        <v>243</v>
      </c>
      <c r="B10" s="74"/>
      <c r="C10" s="10"/>
      <c r="D10" s="10"/>
      <c r="E10" s="11"/>
    </row>
    <row r="11" spans="1:5" s="12" customFormat="1" ht="13.5">
      <c r="A11" s="19" t="s">
        <v>203</v>
      </c>
      <c r="B11" s="20" t="s">
        <v>27</v>
      </c>
      <c r="C11" s="20" t="s">
        <v>28</v>
      </c>
      <c r="D11" s="20" t="s">
        <v>195</v>
      </c>
      <c r="E11" s="52" t="s">
        <v>196</v>
      </c>
    </row>
    <row r="12" spans="1:7" ht="28.5" thickBot="1">
      <c r="A12" s="21" t="s">
        <v>202</v>
      </c>
      <c r="B12" s="32"/>
      <c r="C12" s="32"/>
      <c r="D12" s="32"/>
      <c r="E12" s="32"/>
      <c r="F12" s="7" t="str">
        <f>IF(COUNTA(B12:E12)=1,IF(E12="X",4,IF(D12="X",3,IF(C12="X",2,1)))," Mark x under one level")</f>
        <v> Mark x under one level</v>
      </c>
      <c r="G12" s="5"/>
    </row>
    <row r="13" spans="1:6" ht="98.25" customHeight="1">
      <c r="A13" s="18" t="s">
        <v>238</v>
      </c>
      <c r="B13" s="70" t="s">
        <v>30</v>
      </c>
      <c r="C13" s="70" t="s">
        <v>31</v>
      </c>
      <c r="D13" s="70" t="s">
        <v>29</v>
      </c>
      <c r="E13" s="70" t="s">
        <v>32</v>
      </c>
      <c r="F13" s="77" t="s">
        <v>197</v>
      </c>
    </row>
    <row r="14" spans="1:6" ht="13.5">
      <c r="A14" s="22"/>
      <c r="B14" s="71"/>
      <c r="C14" s="71"/>
      <c r="D14" s="71"/>
      <c r="E14" s="71"/>
      <c r="F14" s="77"/>
    </row>
    <row r="15" spans="1:6" ht="84.75" thickBot="1">
      <c r="A15" s="53" t="s">
        <v>138</v>
      </c>
      <c r="B15" s="72"/>
      <c r="C15" s="72"/>
      <c r="D15" s="72"/>
      <c r="E15" s="72"/>
      <c r="F15" s="77"/>
    </row>
    <row r="16" spans="1:5" ht="15" thickBot="1">
      <c r="A16" s="13"/>
      <c r="B16" s="10"/>
      <c r="C16" s="14"/>
      <c r="D16" s="10"/>
      <c r="E16" s="11"/>
    </row>
    <row r="17" spans="1:7" ht="13.5">
      <c r="A17" s="19" t="s">
        <v>203</v>
      </c>
      <c r="B17" s="20" t="s">
        <v>27</v>
      </c>
      <c r="C17" s="20" t="s">
        <v>28</v>
      </c>
      <c r="D17" s="20" t="s">
        <v>195</v>
      </c>
      <c r="E17" s="52" t="s">
        <v>196</v>
      </c>
      <c r="F17" s="12"/>
      <c r="G17" s="12"/>
    </row>
    <row r="18" spans="1:7" ht="28.5" thickBot="1">
      <c r="A18" s="21" t="s">
        <v>202</v>
      </c>
      <c r="B18" s="32"/>
      <c r="C18" s="32"/>
      <c r="D18" s="32"/>
      <c r="E18" s="32"/>
      <c r="F18" s="7" t="str">
        <f>IF(COUNTA(B18:E18)=1,IF(E18="X",4,IF(D18="X",3,IF(C18="X",2,1))),"Mark x under one level")</f>
        <v>Mark x under one level</v>
      </c>
      <c r="G18" s="5"/>
    </row>
    <row r="19" spans="1:6" ht="90" customHeight="1">
      <c r="A19" s="18" t="s">
        <v>33</v>
      </c>
      <c r="B19" s="70" t="s">
        <v>34</v>
      </c>
      <c r="C19" s="70" t="s">
        <v>35</v>
      </c>
      <c r="D19" s="70" t="s">
        <v>36</v>
      </c>
      <c r="E19" s="70" t="s">
        <v>37</v>
      </c>
      <c r="F19" s="77" t="s">
        <v>198</v>
      </c>
    </row>
    <row r="20" spans="1:6" ht="13.5">
      <c r="A20" s="22"/>
      <c r="B20" s="71"/>
      <c r="C20" s="71"/>
      <c r="D20" s="71"/>
      <c r="E20" s="71"/>
      <c r="F20" s="77"/>
    </row>
    <row r="21" spans="1:6" ht="84.75" thickBot="1">
      <c r="A21" s="53" t="s">
        <v>139</v>
      </c>
      <c r="B21" s="72"/>
      <c r="C21" s="72"/>
      <c r="D21" s="72"/>
      <c r="E21" s="72"/>
      <c r="F21" s="77"/>
    </row>
    <row r="22" spans="1:5" ht="15" thickBot="1">
      <c r="A22" s="13"/>
      <c r="B22" s="10"/>
      <c r="C22" s="14"/>
      <c r="D22" s="10"/>
      <c r="E22" s="11"/>
    </row>
    <row r="23" spans="1:5" ht="15" thickBot="1">
      <c r="A23" s="73" t="s">
        <v>244</v>
      </c>
      <c r="B23" s="75"/>
      <c r="C23" s="75"/>
      <c r="D23" s="75"/>
      <c r="E23" s="76"/>
    </row>
    <row r="24" spans="1:7" ht="13.5">
      <c r="A24" s="19" t="s">
        <v>203</v>
      </c>
      <c r="B24" s="20" t="s">
        <v>27</v>
      </c>
      <c r="C24" s="20" t="s">
        <v>28</v>
      </c>
      <c r="D24" s="20" t="s">
        <v>195</v>
      </c>
      <c r="E24" s="52" t="s">
        <v>196</v>
      </c>
      <c r="F24" s="12"/>
      <c r="G24" s="12"/>
    </row>
    <row r="25" spans="1:7" ht="28.5" thickBot="1">
      <c r="A25" s="21" t="s">
        <v>202</v>
      </c>
      <c r="B25" s="32"/>
      <c r="C25" s="32"/>
      <c r="D25" s="32"/>
      <c r="E25" s="32"/>
      <c r="F25" s="7" t="str">
        <f>IF(COUNTA(B25:E25)=1,IF(E25="X",4,IF(D25="X",3,IF(C25="X",2,1))),"Mark x under one level")</f>
        <v>Mark x under one level</v>
      </c>
      <c r="G25" s="5"/>
    </row>
    <row r="26" spans="1:6" ht="156" customHeight="1">
      <c r="A26" s="18" t="s">
        <v>38</v>
      </c>
      <c r="B26" s="70" t="s">
        <v>39</v>
      </c>
      <c r="C26" s="70" t="s">
        <v>40</v>
      </c>
      <c r="D26" s="70" t="s">
        <v>41</v>
      </c>
      <c r="E26" s="70" t="s">
        <v>42</v>
      </c>
      <c r="F26" s="68" t="s">
        <v>197</v>
      </c>
    </row>
    <row r="27" spans="1:6" ht="13.5">
      <c r="A27" s="22"/>
      <c r="B27" s="71"/>
      <c r="C27" s="71"/>
      <c r="D27" s="71"/>
      <c r="E27" s="71"/>
      <c r="F27" s="69"/>
    </row>
    <row r="28" spans="1:6" ht="70.5" thickBot="1">
      <c r="A28" s="53" t="s">
        <v>140</v>
      </c>
      <c r="B28" s="72"/>
      <c r="C28" s="72"/>
      <c r="D28" s="72"/>
      <c r="E28" s="72"/>
      <c r="F28" s="69"/>
    </row>
    <row r="29" spans="1:5" ht="15" thickBot="1">
      <c r="A29" s="13"/>
      <c r="B29" s="10"/>
      <c r="C29" s="14"/>
      <c r="D29" s="10"/>
      <c r="E29" s="11"/>
    </row>
    <row r="30" spans="1:7" ht="13.5">
      <c r="A30" s="19" t="s">
        <v>203</v>
      </c>
      <c r="B30" s="20" t="s">
        <v>27</v>
      </c>
      <c r="C30" s="20" t="s">
        <v>28</v>
      </c>
      <c r="D30" s="20" t="s">
        <v>195</v>
      </c>
      <c r="E30" s="52" t="s">
        <v>196</v>
      </c>
      <c r="F30" s="12"/>
      <c r="G30" s="12"/>
    </row>
    <row r="31" spans="1:7" ht="28.5" thickBot="1">
      <c r="A31" s="21" t="s">
        <v>202</v>
      </c>
      <c r="B31" s="32"/>
      <c r="C31" s="32"/>
      <c r="D31" s="32"/>
      <c r="E31" s="32"/>
      <c r="F31" s="7" t="str">
        <f>IF(COUNTA(B31:E31)=1,IF(E31="X",4,IF(D31="X",3,IF(C31="X",2,1))),"Mark x under one level")</f>
        <v>Mark x under one level</v>
      </c>
      <c r="G31" s="5"/>
    </row>
    <row r="32" spans="1:6" ht="129.75" customHeight="1">
      <c r="A32" s="18" t="s">
        <v>43</v>
      </c>
      <c r="B32" s="70" t="s">
        <v>44</v>
      </c>
      <c r="C32" s="70" t="s">
        <v>45</v>
      </c>
      <c r="D32" s="70" t="s">
        <v>46</v>
      </c>
      <c r="E32" s="70" t="s">
        <v>47</v>
      </c>
      <c r="F32" s="68" t="s">
        <v>197</v>
      </c>
    </row>
    <row r="33" spans="1:6" ht="13.5">
      <c r="A33" s="22"/>
      <c r="B33" s="71"/>
      <c r="C33" s="71"/>
      <c r="D33" s="71"/>
      <c r="E33" s="71"/>
      <c r="F33" s="69"/>
    </row>
    <row r="34" spans="1:6" ht="70.5" thickBot="1">
      <c r="A34" s="53" t="s">
        <v>141</v>
      </c>
      <c r="B34" s="72"/>
      <c r="C34" s="72"/>
      <c r="D34" s="72"/>
      <c r="E34" s="72"/>
      <c r="F34" s="69"/>
    </row>
    <row r="35" spans="1:5" ht="15" thickBot="1">
      <c r="A35" s="13"/>
      <c r="B35" s="10"/>
      <c r="C35" s="14"/>
      <c r="D35" s="10"/>
      <c r="E35" s="11"/>
    </row>
    <row r="36" spans="1:5" ht="13.5">
      <c r="A36" s="19" t="s">
        <v>203</v>
      </c>
      <c r="B36" s="20" t="s">
        <v>27</v>
      </c>
      <c r="C36" s="20" t="s">
        <v>28</v>
      </c>
      <c r="D36" s="20" t="s">
        <v>195</v>
      </c>
      <c r="E36" s="52" t="s">
        <v>196</v>
      </c>
    </row>
    <row r="37" spans="1:7" ht="28.5" thickBot="1">
      <c r="A37" s="21" t="s">
        <v>202</v>
      </c>
      <c r="B37" s="32"/>
      <c r="C37" s="32"/>
      <c r="D37" s="32"/>
      <c r="E37" s="32"/>
      <c r="F37" s="7" t="str">
        <f>IF(COUNTA(B37:E37)=1,IF(E37="X",4,IF(D37="X",3,IF(C37="X",2,1))),"Mark x under one level")</f>
        <v>Mark x under one level</v>
      </c>
      <c r="G37" s="5"/>
    </row>
    <row r="38" spans="1:6" ht="140.25" customHeight="1">
      <c r="A38" s="18" t="s">
        <v>48</v>
      </c>
      <c r="B38" s="70" t="s">
        <v>49</v>
      </c>
      <c r="C38" s="70" t="s">
        <v>50</v>
      </c>
      <c r="D38" s="70" t="s">
        <v>209</v>
      </c>
      <c r="E38" s="70" t="s">
        <v>210</v>
      </c>
      <c r="F38" s="68" t="s">
        <v>197</v>
      </c>
    </row>
    <row r="39" spans="1:6" ht="13.5">
      <c r="A39" s="22"/>
      <c r="B39" s="71"/>
      <c r="C39" s="71"/>
      <c r="D39" s="71"/>
      <c r="E39" s="71"/>
      <c r="F39" s="69"/>
    </row>
    <row r="40" spans="1:6" ht="70.5" thickBot="1">
      <c r="A40" s="53" t="s">
        <v>142</v>
      </c>
      <c r="B40" s="72"/>
      <c r="C40" s="72"/>
      <c r="D40" s="72"/>
      <c r="E40" s="72"/>
      <c r="F40" s="69"/>
    </row>
    <row r="41" spans="1:5" ht="15" thickBot="1">
      <c r="A41" s="9"/>
      <c r="B41" s="10"/>
      <c r="C41" s="10"/>
      <c r="D41" s="10"/>
      <c r="E41" s="11"/>
    </row>
    <row r="42" spans="1:5" ht="15" thickBot="1">
      <c r="A42" s="73" t="s">
        <v>245</v>
      </c>
      <c r="B42" s="75"/>
      <c r="C42" s="75"/>
      <c r="D42" s="75"/>
      <c r="E42" s="76"/>
    </row>
    <row r="43" spans="1:7" ht="13.5">
      <c r="A43" s="19" t="s">
        <v>203</v>
      </c>
      <c r="B43" s="20" t="s">
        <v>27</v>
      </c>
      <c r="C43" s="20" t="s">
        <v>28</v>
      </c>
      <c r="D43" s="20" t="s">
        <v>195</v>
      </c>
      <c r="E43" s="52" t="s">
        <v>196</v>
      </c>
      <c r="F43" s="12"/>
      <c r="G43" s="12"/>
    </row>
    <row r="44" spans="1:7" ht="28.5" thickBot="1">
      <c r="A44" s="21" t="s">
        <v>202</v>
      </c>
      <c r="B44" s="32"/>
      <c r="C44" s="32"/>
      <c r="D44" s="32"/>
      <c r="E44" s="32"/>
      <c r="F44" s="7" t="str">
        <f>IF(COUNTA(B44:E44)=1,IF(E44="X",4,IF(D44="X",3,IF(C44="X",2,1)))," Mark x under one level")</f>
        <v> Mark x under one level</v>
      </c>
      <c r="G44" s="5"/>
    </row>
    <row r="45" spans="1:6" ht="110.25" customHeight="1">
      <c r="A45" s="78" t="s">
        <v>51</v>
      </c>
      <c r="B45" s="70" t="s">
        <v>52</v>
      </c>
      <c r="C45" s="70" t="s">
        <v>211</v>
      </c>
      <c r="D45" s="70" t="s">
        <v>53</v>
      </c>
      <c r="E45" s="70" t="s">
        <v>54</v>
      </c>
      <c r="F45" s="68" t="s">
        <v>197</v>
      </c>
    </row>
    <row r="46" spans="1:6" ht="13.5">
      <c r="A46" s="79"/>
      <c r="B46" s="71"/>
      <c r="C46" s="71"/>
      <c r="D46" s="71"/>
      <c r="E46" s="71"/>
      <c r="F46" s="69"/>
    </row>
    <row r="47" spans="1:6" ht="84.75" thickBot="1">
      <c r="A47" s="53" t="s">
        <v>143</v>
      </c>
      <c r="B47" s="72"/>
      <c r="C47" s="72"/>
      <c r="D47" s="72"/>
      <c r="E47" s="72"/>
      <c r="F47" s="69"/>
    </row>
    <row r="48" spans="1:5" ht="15" thickBot="1">
      <c r="A48" s="13"/>
      <c r="B48" s="10"/>
      <c r="C48" s="14"/>
      <c r="D48" s="10"/>
      <c r="E48" s="11"/>
    </row>
    <row r="49" spans="1:7" ht="13.5">
      <c r="A49" s="19" t="s">
        <v>0</v>
      </c>
      <c r="B49" s="20" t="s">
        <v>27</v>
      </c>
      <c r="C49" s="20" t="s">
        <v>28</v>
      </c>
      <c r="D49" s="20" t="s">
        <v>195</v>
      </c>
      <c r="E49" s="52" t="s">
        <v>196</v>
      </c>
      <c r="F49" s="12"/>
      <c r="G49" s="12"/>
    </row>
    <row r="50" spans="1:7" ht="28.5" thickBot="1">
      <c r="A50" s="21" t="s">
        <v>202</v>
      </c>
      <c r="B50" s="32"/>
      <c r="C50" s="32"/>
      <c r="D50" s="32"/>
      <c r="E50" s="32"/>
      <c r="F50" s="7" t="str">
        <f>IF(COUNTA(B50:E50)=1,IF(E50="X",4,IF(D50="X",3,IF(C50="X",2,1)))," Mark x under one level")</f>
        <v> Mark x under one level</v>
      </c>
      <c r="G50" s="5"/>
    </row>
    <row r="51" spans="1:6" ht="99.75" customHeight="1">
      <c r="A51" s="78" t="s">
        <v>55</v>
      </c>
      <c r="B51" s="70" t="s">
        <v>56</v>
      </c>
      <c r="C51" s="70" t="s">
        <v>212</v>
      </c>
      <c r="D51" s="70" t="s">
        <v>57</v>
      </c>
      <c r="E51" s="70" t="s">
        <v>58</v>
      </c>
      <c r="F51" s="68" t="s">
        <v>197</v>
      </c>
    </row>
    <row r="52" spans="1:6" ht="13.5">
      <c r="A52" s="80"/>
      <c r="B52" s="71"/>
      <c r="C52" s="71"/>
      <c r="D52" s="71"/>
      <c r="E52" s="71"/>
      <c r="F52" s="69"/>
    </row>
    <row r="53" spans="1:6" ht="99" thickBot="1">
      <c r="A53" s="53" t="s">
        <v>144</v>
      </c>
      <c r="B53" s="72"/>
      <c r="C53" s="72"/>
      <c r="D53" s="72"/>
      <c r="E53" s="72"/>
      <c r="F53" s="69"/>
    </row>
    <row r="54" spans="1:5" ht="15" thickBot="1">
      <c r="A54" s="13"/>
      <c r="B54" s="10"/>
      <c r="C54" s="14"/>
      <c r="D54" s="10"/>
      <c r="E54" s="11"/>
    </row>
    <row r="55" spans="1:6" ht="13.5">
      <c r="A55" s="19" t="s">
        <v>203</v>
      </c>
      <c r="B55" s="20" t="s">
        <v>27</v>
      </c>
      <c r="C55" s="20" t="s">
        <v>28</v>
      </c>
      <c r="D55" s="20" t="s">
        <v>195</v>
      </c>
      <c r="E55" s="52" t="s">
        <v>196</v>
      </c>
      <c r="F55" s="12"/>
    </row>
    <row r="56" spans="1:7" ht="28.5" thickBot="1">
      <c r="A56" s="21" t="s">
        <v>202</v>
      </c>
      <c r="B56" s="32"/>
      <c r="C56" s="32"/>
      <c r="D56" s="32"/>
      <c r="E56" s="32"/>
      <c r="F56" s="7" t="str">
        <f>IF(COUNTA(B56:E56)=1,IF(E56="X",4,IF(D56="X",3,IF(C56="X",2,1)))," Mark x under one level")</f>
        <v> Mark x under one level</v>
      </c>
      <c r="G56" s="5"/>
    </row>
    <row r="57" spans="1:6" ht="224.25" customHeight="1">
      <c r="A57" s="18" t="s">
        <v>59</v>
      </c>
      <c r="B57" s="70" t="s">
        <v>60</v>
      </c>
      <c r="C57" s="70" t="s">
        <v>61</v>
      </c>
      <c r="D57" s="70" t="s">
        <v>137</v>
      </c>
      <c r="E57" s="70" t="s">
        <v>62</v>
      </c>
      <c r="F57" s="68" t="s">
        <v>197</v>
      </c>
    </row>
    <row r="58" spans="1:6" ht="13.5">
      <c r="A58" s="22"/>
      <c r="B58" s="71"/>
      <c r="C58" s="71"/>
      <c r="D58" s="71"/>
      <c r="E58" s="71"/>
      <c r="F58" s="69"/>
    </row>
    <row r="59" spans="1:6" ht="99" thickBot="1">
      <c r="A59" s="53" t="s">
        <v>145</v>
      </c>
      <c r="B59" s="72"/>
      <c r="C59" s="72"/>
      <c r="D59" s="72"/>
      <c r="E59" s="72"/>
      <c r="F59" s="69"/>
    </row>
    <row r="60" spans="1:5" ht="15" thickBot="1">
      <c r="A60" s="13"/>
      <c r="B60" s="10"/>
      <c r="C60" s="14"/>
      <c r="D60" s="10"/>
      <c r="E60" s="11"/>
    </row>
    <row r="61" spans="1:7" ht="13.5">
      <c r="A61" s="19" t="s">
        <v>203</v>
      </c>
      <c r="B61" s="20" t="s">
        <v>27</v>
      </c>
      <c r="C61" s="20" t="s">
        <v>28</v>
      </c>
      <c r="D61" s="20" t="s">
        <v>195</v>
      </c>
      <c r="E61" s="52" t="s">
        <v>196</v>
      </c>
      <c r="F61" s="12"/>
      <c r="G61" s="12"/>
    </row>
    <row r="62" spans="1:7" ht="28.5" thickBot="1">
      <c r="A62" s="21" t="s">
        <v>202</v>
      </c>
      <c r="B62" s="32"/>
      <c r="C62" s="32"/>
      <c r="D62" s="32"/>
      <c r="E62" s="32"/>
      <c r="F62" s="7" t="str">
        <f>IF(COUNTA(B62:E62)=1,IF(E62="X",4,IF(D62="X",3,IF(C62="X",2,1))),"Mark x under one level")</f>
        <v>Mark x under one level</v>
      </c>
      <c r="G62" s="5"/>
    </row>
    <row r="63" spans="1:6" ht="230.25" customHeight="1">
      <c r="A63" s="18" t="s">
        <v>63</v>
      </c>
      <c r="B63" s="70" t="s">
        <v>64</v>
      </c>
      <c r="C63" s="70" t="s">
        <v>65</v>
      </c>
      <c r="D63" s="70" t="s">
        <v>66</v>
      </c>
      <c r="E63" s="70" t="s">
        <v>67</v>
      </c>
      <c r="F63" s="68" t="s">
        <v>197</v>
      </c>
    </row>
    <row r="64" spans="1:6" ht="13.5">
      <c r="A64" s="22"/>
      <c r="B64" s="71"/>
      <c r="C64" s="71"/>
      <c r="D64" s="71"/>
      <c r="E64" s="71"/>
      <c r="F64" s="69"/>
    </row>
    <row r="65" spans="1:6" ht="99" thickBot="1">
      <c r="A65" s="53" t="s">
        <v>146</v>
      </c>
      <c r="B65" s="72"/>
      <c r="C65" s="72"/>
      <c r="D65" s="72"/>
      <c r="E65" s="72"/>
      <c r="F65" s="69"/>
    </row>
    <row r="66" spans="1:5" ht="15" thickBot="1">
      <c r="A66" s="13"/>
      <c r="B66" s="10"/>
      <c r="C66" s="14"/>
      <c r="D66" s="10"/>
      <c r="E66" s="11"/>
    </row>
    <row r="67" spans="1:7" ht="13.5">
      <c r="A67" s="19" t="s">
        <v>203</v>
      </c>
      <c r="B67" s="20" t="s">
        <v>27</v>
      </c>
      <c r="C67" s="20" t="s">
        <v>28</v>
      </c>
      <c r="D67" s="20" t="s">
        <v>195</v>
      </c>
      <c r="E67" s="52" t="s">
        <v>196</v>
      </c>
      <c r="G67" s="12"/>
    </row>
    <row r="68" spans="1:7" ht="28.5" thickBot="1">
      <c r="A68" s="21" t="s">
        <v>202</v>
      </c>
      <c r="B68" s="32"/>
      <c r="C68" s="32"/>
      <c r="D68" s="32"/>
      <c r="E68" s="32"/>
      <c r="F68" s="7" t="str">
        <f>IF(COUNTA(B68:E68)=1,IF(E68="X",4,IF(D68="X",3,IF(C68="X",2,1)))," Mark x under one level")</f>
        <v> Mark x under one level</v>
      </c>
      <c r="G68" s="5"/>
    </row>
    <row r="69" spans="1:6" ht="111.75" customHeight="1">
      <c r="A69" s="18" t="s">
        <v>68</v>
      </c>
      <c r="B69" s="70" t="s">
        <v>69</v>
      </c>
      <c r="C69" s="70" t="s">
        <v>70</v>
      </c>
      <c r="D69" s="70" t="s">
        <v>71</v>
      </c>
      <c r="E69" s="70" t="s">
        <v>213</v>
      </c>
      <c r="F69" s="68" t="s">
        <v>197</v>
      </c>
    </row>
    <row r="70" spans="1:6" ht="13.5">
      <c r="A70" s="22"/>
      <c r="B70" s="71"/>
      <c r="C70" s="71"/>
      <c r="D70" s="71"/>
      <c r="E70" s="71"/>
      <c r="F70" s="69"/>
    </row>
    <row r="71" spans="1:6" ht="84.75" thickBot="1">
      <c r="A71" s="53" t="s">
        <v>147</v>
      </c>
      <c r="B71" s="72"/>
      <c r="C71" s="72"/>
      <c r="D71" s="72"/>
      <c r="E71" s="72"/>
      <c r="F71" s="69"/>
    </row>
    <row r="72" spans="1:5" ht="15" thickBot="1">
      <c r="A72" s="9"/>
      <c r="B72" s="10"/>
      <c r="C72" s="10"/>
      <c r="D72" s="10"/>
      <c r="E72" s="11"/>
    </row>
    <row r="73" spans="1:6" ht="13.5">
      <c r="A73" s="19" t="s">
        <v>203</v>
      </c>
      <c r="B73" s="20" t="s">
        <v>27</v>
      </c>
      <c r="C73" s="20" t="s">
        <v>28</v>
      </c>
      <c r="D73" s="20" t="s">
        <v>195</v>
      </c>
      <c r="E73" s="52" t="s">
        <v>196</v>
      </c>
      <c r="F73" s="12"/>
    </row>
    <row r="74" spans="1:7" ht="28.5" thickBot="1">
      <c r="A74" s="21" t="s">
        <v>202</v>
      </c>
      <c r="B74" s="32"/>
      <c r="C74" s="32"/>
      <c r="D74" s="32"/>
      <c r="E74" s="32"/>
      <c r="F74" s="7" t="str">
        <f>IF(COUNTA(B74:E74)=1,IF(E74="X",4,IF(D74="X",3,IF(C74="X",2,1))),"Mark x under one level")</f>
        <v>Mark x under one level</v>
      </c>
      <c r="G74" s="5"/>
    </row>
    <row r="75" spans="1:6" ht="140.25" customHeight="1">
      <c r="A75" s="18" t="s">
        <v>205</v>
      </c>
      <c r="B75" s="70" t="s">
        <v>206</v>
      </c>
      <c r="C75" s="70" t="s">
        <v>207</v>
      </c>
      <c r="D75" s="70" t="s">
        <v>208</v>
      </c>
      <c r="E75" s="70" t="s">
        <v>249</v>
      </c>
      <c r="F75" s="68" t="s">
        <v>197</v>
      </c>
    </row>
    <row r="76" spans="1:6" ht="13.5">
      <c r="A76" s="22"/>
      <c r="B76" s="71"/>
      <c r="C76" s="71"/>
      <c r="D76" s="71"/>
      <c r="E76" s="71"/>
      <c r="F76" s="69"/>
    </row>
    <row r="77" spans="1:6" ht="99" thickBot="1">
      <c r="A77" s="53" t="s">
        <v>148</v>
      </c>
      <c r="B77" s="72"/>
      <c r="C77" s="72"/>
      <c r="D77" s="72"/>
      <c r="E77" s="72"/>
      <c r="F77" s="69"/>
    </row>
    <row r="78" spans="1:5" ht="15" thickBot="1">
      <c r="A78" s="13"/>
      <c r="B78" s="10"/>
      <c r="C78" s="14"/>
      <c r="D78" s="10"/>
      <c r="E78" s="11"/>
    </row>
    <row r="79" spans="1:7" ht="13.5">
      <c r="A79" s="19" t="s">
        <v>0</v>
      </c>
      <c r="B79" s="20" t="s">
        <v>27</v>
      </c>
      <c r="C79" s="20" t="s">
        <v>28</v>
      </c>
      <c r="D79" s="20" t="s">
        <v>195</v>
      </c>
      <c r="E79" s="52" t="s">
        <v>196</v>
      </c>
      <c r="F79" s="12"/>
      <c r="G79" s="12"/>
    </row>
    <row r="80" spans="1:7" ht="28.5" thickBot="1">
      <c r="A80" s="21" t="s">
        <v>202</v>
      </c>
      <c r="B80" s="32"/>
      <c r="C80" s="32"/>
      <c r="D80" s="32"/>
      <c r="E80" s="32"/>
      <c r="F80" s="7" t="str">
        <f>IF(COUNTA(B80:E80)=1,IF(E80="X",4,IF(D80="X",3,IF(C80="X",2,1))),"Mark x under one level")</f>
        <v>Mark x under one level</v>
      </c>
      <c r="G80" s="5"/>
    </row>
    <row r="81" spans="1:6" ht="140.25" customHeight="1">
      <c r="A81" s="18" t="s">
        <v>73</v>
      </c>
      <c r="B81" s="70" t="s">
        <v>250</v>
      </c>
      <c r="C81" s="70" t="s">
        <v>251</v>
      </c>
      <c r="D81" s="70" t="s">
        <v>252</v>
      </c>
      <c r="E81" s="70" t="s">
        <v>253</v>
      </c>
      <c r="F81" s="68" t="s">
        <v>197</v>
      </c>
    </row>
    <row r="82" spans="1:6" ht="13.5">
      <c r="A82" s="22"/>
      <c r="B82" s="71"/>
      <c r="C82" s="71"/>
      <c r="D82" s="71"/>
      <c r="E82" s="71"/>
      <c r="F82" s="69"/>
    </row>
    <row r="83" spans="1:6" ht="84.75" thickBot="1">
      <c r="A83" s="53" t="s">
        <v>149</v>
      </c>
      <c r="B83" s="72"/>
      <c r="C83" s="72"/>
      <c r="D83" s="72"/>
      <c r="E83" s="72"/>
      <c r="F83" s="69"/>
    </row>
    <row r="84" spans="1:5" ht="15" thickBot="1">
      <c r="A84" s="13"/>
      <c r="B84" s="10"/>
      <c r="C84" s="14"/>
      <c r="D84" s="10"/>
      <c r="E84" s="11"/>
    </row>
    <row r="85" spans="1:7" ht="13.5">
      <c r="A85" s="19" t="s">
        <v>203</v>
      </c>
      <c r="B85" s="20" t="s">
        <v>27</v>
      </c>
      <c r="C85" s="20" t="s">
        <v>28</v>
      </c>
      <c r="D85" s="20" t="s">
        <v>195</v>
      </c>
      <c r="E85" s="52" t="s">
        <v>196</v>
      </c>
      <c r="F85" s="12"/>
      <c r="G85" s="12"/>
    </row>
    <row r="86" spans="1:7" ht="28.5" thickBot="1">
      <c r="A86" s="21" t="s">
        <v>202</v>
      </c>
      <c r="B86" s="32"/>
      <c r="C86" s="32"/>
      <c r="D86" s="32"/>
      <c r="E86" s="32"/>
      <c r="F86" s="7" t="str">
        <f>IF(COUNTA(B86:E86)=1,IF(E86="X",4,IF(D86="X",3,IF(C86="X",2,1)))," Mark x under one level")</f>
        <v> Mark x under one level</v>
      </c>
      <c r="G86" s="5"/>
    </row>
    <row r="87" spans="1:6" ht="126" customHeight="1">
      <c r="A87" s="18" t="s">
        <v>78</v>
      </c>
      <c r="B87" s="70" t="s">
        <v>79</v>
      </c>
      <c r="C87" s="70" t="s">
        <v>80</v>
      </c>
      <c r="D87" s="70" t="s">
        <v>81</v>
      </c>
      <c r="E87" s="70" t="s">
        <v>82</v>
      </c>
      <c r="F87" s="68" t="s">
        <v>197</v>
      </c>
    </row>
    <row r="88" spans="1:6" ht="13.5">
      <c r="A88" s="22"/>
      <c r="B88" s="71"/>
      <c r="C88" s="71"/>
      <c r="D88" s="71"/>
      <c r="E88" s="71"/>
      <c r="F88" s="69"/>
    </row>
    <row r="89" spans="1:6" ht="70.5" thickBot="1">
      <c r="A89" s="53" t="s">
        <v>150</v>
      </c>
      <c r="B89" s="72"/>
      <c r="C89" s="72"/>
      <c r="D89" s="72"/>
      <c r="E89" s="72"/>
      <c r="F89" s="69"/>
    </row>
    <row r="90" spans="1:5" ht="15" thickBot="1">
      <c r="A90" s="13"/>
      <c r="B90" s="10"/>
      <c r="C90" s="14"/>
      <c r="D90" s="10"/>
      <c r="E90" s="11"/>
    </row>
    <row r="91" spans="1:5" ht="13.5">
      <c r="A91" s="19" t="s">
        <v>203</v>
      </c>
      <c r="B91" s="20" t="s">
        <v>27</v>
      </c>
      <c r="C91" s="20" t="s">
        <v>28</v>
      </c>
      <c r="D91" s="20" t="s">
        <v>195</v>
      </c>
      <c r="E91" s="52" t="s">
        <v>196</v>
      </c>
    </row>
    <row r="92" spans="1:7" ht="28.5" thickBot="1">
      <c r="A92" s="21" t="s">
        <v>202</v>
      </c>
      <c r="B92" s="32"/>
      <c r="C92" s="32"/>
      <c r="D92" s="32"/>
      <c r="E92" s="32"/>
      <c r="F92" s="7" t="str">
        <f>IF(COUNTA(B92:E92)=1,IF(E92="X",4,IF(D92="X",3,IF(C92="X",2,1)))," Mark x under one level")</f>
        <v> Mark x under one level</v>
      </c>
      <c r="G92" s="5"/>
    </row>
    <row r="93" spans="1:6" ht="111.75" customHeight="1">
      <c r="A93" s="18" t="s">
        <v>83</v>
      </c>
      <c r="B93" s="70" t="s">
        <v>214</v>
      </c>
      <c r="C93" s="70" t="s">
        <v>84</v>
      </c>
      <c r="D93" s="70" t="s">
        <v>85</v>
      </c>
      <c r="E93" s="70" t="s">
        <v>86</v>
      </c>
      <c r="F93" s="68" t="s">
        <v>197</v>
      </c>
    </row>
    <row r="94" spans="1:6" ht="13.5">
      <c r="A94" s="22"/>
      <c r="B94" s="71"/>
      <c r="C94" s="71"/>
      <c r="D94" s="71"/>
      <c r="E94" s="71"/>
      <c r="F94" s="69"/>
    </row>
    <row r="95" spans="1:6" ht="112.5" thickBot="1">
      <c r="A95" s="53" t="s">
        <v>151</v>
      </c>
      <c r="B95" s="72"/>
      <c r="C95" s="72"/>
      <c r="D95" s="72"/>
      <c r="E95" s="72"/>
      <c r="F95" s="69"/>
    </row>
    <row r="96" spans="1:5" ht="15" thickBot="1">
      <c r="A96" s="9"/>
      <c r="B96" s="10"/>
      <c r="C96" s="10"/>
      <c r="D96" s="10"/>
      <c r="E96" s="11"/>
    </row>
    <row r="97" spans="1:7" ht="13.5">
      <c r="A97" s="19" t="s">
        <v>203</v>
      </c>
      <c r="B97" s="20" t="s">
        <v>27</v>
      </c>
      <c r="C97" s="20" t="s">
        <v>28</v>
      </c>
      <c r="D97" s="20" t="s">
        <v>195</v>
      </c>
      <c r="E97" s="52" t="s">
        <v>196</v>
      </c>
      <c r="F97" s="12"/>
      <c r="G97" s="12"/>
    </row>
    <row r="98" spans="1:7" ht="28.5" thickBot="1">
      <c r="A98" s="21" t="s">
        <v>202</v>
      </c>
      <c r="B98" s="32"/>
      <c r="C98" s="32"/>
      <c r="D98" s="32"/>
      <c r="E98" s="32"/>
      <c r="F98" s="7" t="str">
        <f>IF(COUNTA(B98:E98)=1,IF(E98="X",4,IF(D98="X",3,IF(C98="X",2,1))),"Mark x under one level")</f>
        <v>Mark x under one level</v>
      </c>
      <c r="G98" s="5"/>
    </row>
    <row r="99" spans="1:6" ht="152.25" customHeight="1">
      <c r="A99" s="18" t="s">
        <v>87</v>
      </c>
      <c r="B99" s="81" t="s">
        <v>88</v>
      </c>
      <c r="C99" s="81" t="s">
        <v>89</v>
      </c>
      <c r="D99" s="81" t="s">
        <v>215</v>
      </c>
      <c r="E99" s="81" t="s">
        <v>216</v>
      </c>
      <c r="F99" s="68" t="s">
        <v>197</v>
      </c>
    </row>
    <row r="100" spans="1:6" ht="13.5">
      <c r="A100" s="22"/>
      <c r="B100" s="82"/>
      <c r="C100" s="82"/>
      <c r="D100" s="82"/>
      <c r="E100" s="82"/>
      <c r="F100" s="69"/>
    </row>
    <row r="101" spans="1:6" ht="84.75" thickBot="1">
      <c r="A101" s="53" t="s">
        <v>152</v>
      </c>
      <c r="B101" s="83"/>
      <c r="C101" s="83"/>
      <c r="D101" s="83"/>
      <c r="E101" s="83"/>
      <c r="F101" s="69"/>
    </row>
    <row r="102" spans="1:5" ht="15" thickBot="1">
      <c r="A102" s="13"/>
      <c r="B102" s="10"/>
      <c r="C102" s="14"/>
      <c r="D102" s="10"/>
      <c r="E102" s="11"/>
    </row>
    <row r="103" spans="1:7" ht="13.5">
      <c r="A103" s="19" t="s">
        <v>203</v>
      </c>
      <c r="B103" s="20" t="s">
        <v>27</v>
      </c>
      <c r="C103" s="20" t="s">
        <v>28</v>
      </c>
      <c r="D103" s="20" t="s">
        <v>195</v>
      </c>
      <c r="E103" s="52" t="s">
        <v>196</v>
      </c>
      <c r="F103" s="12"/>
      <c r="G103" s="12"/>
    </row>
    <row r="104" spans="1:7" ht="28.5" thickBot="1">
      <c r="A104" s="21" t="s">
        <v>202</v>
      </c>
      <c r="B104" s="32"/>
      <c r="C104" s="32"/>
      <c r="D104" s="32"/>
      <c r="E104" s="32"/>
      <c r="F104" s="7" t="str">
        <f>IF(COUNTA(B104:E104)=1,IF(E104="X",4,IF(D104="X",3,IF(C104="X",2,1)))," Mark x under one level")</f>
        <v> Mark x under one level</v>
      </c>
      <c r="G104" s="5"/>
    </row>
    <row r="105" spans="1:6" ht="182.25" customHeight="1">
      <c r="A105" s="18" t="s">
        <v>90</v>
      </c>
      <c r="B105" s="70" t="s">
        <v>91</v>
      </c>
      <c r="C105" s="70" t="s">
        <v>92</v>
      </c>
      <c r="D105" s="70" t="s">
        <v>93</v>
      </c>
      <c r="E105" s="70" t="s">
        <v>94</v>
      </c>
      <c r="F105" s="68" t="s">
        <v>197</v>
      </c>
    </row>
    <row r="106" spans="1:6" ht="13.5">
      <c r="A106" s="22"/>
      <c r="B106" s="71"/>
      <c r="C106" s="71"/>
      <c r="D106" s="71"/>
      <c r="E106" s="71"/>
      <c r="F106" s="69"/>
    </row>
    <row r="107" spans="1:6" ht="84.75" thickBot="1">
      <c r="A107" s="53" t="s">
        <v>153</v>
      </c>
      <c r="B107" s="72"/>
      <c r="C107" s="72"/>
      <c r="D107" s="72"/>
      <c r="E107" s="72"/>
      <c r="F107" s="69"/>
    </row>
    <row r="108" spans="1:5" ht="15" thickBot="1">
      <c r="A108" s="13"/>
      <c r="B108" s="10"/>
      <c r="C108" s="14"/>
      <c r="D108" s="10"/>
      <c r="E108" s="11"/>
    </row>
    <row r="109" spans="1:5" ht="13.5">
      <c r="A109" s="19" t="s">
        <v>203</v>
      </c>
      <c r="B109" s="20" t="s">
        <v>27</v>
      </c>
      <c r="C109" s="20" t="s">
        <v>28</v>
      </c>
      <c r="D109" s="20" t="s">
        <v>195</v>
      </c>
      <c r="E109" s="52" t="s">
        <v>196</v>
      </c>
    </row>
    <row r="110" spans="1:7" ht="28.5" thickBot="1">
      <c r="A110" s="21" t="s">
        <v>202</v>
      </c>
      <c r="B110" s="32"/>
      <c r="C110" s="32"/>
      <c r="D110" s="32"/>
      <c r="E110" s="32"/>
      <c r="F110" s="7" t="str">
        <f>IF(COUNTA(B110:E110)=1,IF(E110="X",4,IF(D110="X",3,IF(C110="X",2,1)))," Mark x under one level")</f>
        <v> Mark x under one level</v>
      </c>
      <c r="G110" s="5"/>
    </row>
    <row r="111" spans="1:6" ht="56.25" customHeight="1">
      <c r="A111" s="18" t="s">
        <v>95</v>
      </c>
      <c r="B111" s="70" t="s">
        <v>96</v>
      </c>
      <c r="C111" s="70" t="s">
        <v>217</v>
      </c>
      <c r="D111" s="70" t="s">
        <v>97</v>
      </c>
      <c r="E111" s="70" t="s">
        <v>98</v>
      </c>
      <c r="F111" s="68" t="s">
        <v>197</v>
      </c>
    </row>
    <row r="112" spans="1:6" ht="13.5">
      <c r="A112" s="22"/>
      <c r="B112" s="71"/>
      <c r="C112" s="71"/>
      <c r="D112" s="71"/>
      <c r="E112" s="71"/>
      <c r="F112" s="69"/>
    </row>
    <row r="113" spans="1:6" ht="84.75" thickBot="1">
      <c r="A113" s="53" t="s">
        <v>154</v>
      </c>
      <c r="B113" s="72"/>
      <c r="C113" s="72"/>
      <c r="D113" s="72"/>
      <c r="E113" s="72"/>
      <c r="F113" s="69"/>
    </row>
    <row r="114" spans="1:5" ht="15" thickBot="1">
      <c r="A114" s="9"/>
      <c r="B114" s="10"/>
      <c r="C114" s="10"/>
      <c r="D114" s="10"/>
      <c r="E114" s="11"/>
    </row>
    <row r="115" spans="1:7" ht="13.5">
      <c r="A115" s="19" t="s">
        <v>203</v>
      </c>
      <c r="B115" s="20" t="s">
        <v>27</v>
      </c>
      <c r="C115" s="20" t="s">
        <v>28</v>
      </c>
      <c r="D115" s="20" t="s">
        <v>195</v>
      </c>
      <c r="E115" s="52" t="s">
        <v>196</v>
      </c>
      <c r="F115" s="12"/>
      <c r="G115" s="12"/>
    </row>
    <row r="116" spans="1:7" ht="28.5" thickBot="1">
      <c r="A116" s="21" t="s">
        <v>202</v>
      </c>
      <c r="B116" s="32"/>
      <c r="C116" s="32"/>
      <c r="D116" s="32"/>
      <c r="E116" s="32"/>
      <c r="F116" s="7" t="str">
        <f>IF(COUNTA(B116:E116)=1,IF(E116="X",4,IF(D116="X",3,IF(C116="X",2,1)))," Mark x under one level")</f>
        <v> Mark x under one level</v>
      </c>
      <c r="G116" s="5"/>
    </row>
    <row r="117" spans="1:6" ht="99.75" customHeight="1">
      <c r="A117" s="18" t="s">
        <v>99</v>
      </c>
      <c r="B117" s="70" t="s">
        <v>100</v>
      </c>
      <c r="C117" s="70" t="s">
        <v>101</v>
      </c>
      <c r="D117" s="70" t="s">
        <v>102</v>
      </c>
      <c r="E117" s="70" t="s">
        <v>103</v>
      </c>
      <c r="F117" s="68" t="s">
        <v>197</v>
      </c>
    </row>
    <row r="118" spans="1:6" ht="13.5">
      <c r="A118" s="22"/>
      <c r="B118" s="71"/>
      <c r="C118" s="71"/>
      <c r="D118" s="71"/>
      <c r="E118" s="71"/>
      <c r="F118" s="69"/>
    </row>
    <row r="119" spans="1:6" ht="99" thickBot="1">
      <c r="A119" s="53" t="s">
        <v>155</v>
      </c>
      <c r="B119" s="72"/>
      <c r="C119" s="72"/>
      <c r="D119" s="72"/>
      <c r="E119" s="72"/>
      <c r="F119" s="69"/>
    </row>
    <row r="120" spans="1:5" ht="15" thickBot="1">
      <c r="A120" s="13"/>
      <c r="B120" s="10"/>
      <c r="C120" s="14"/>
      <c r="D120" s="10"/>
      <c r="E120" s="11"/>
    </row>
    <row r="121" spans="1:7" ht="13.5">
      <c r="A121" s="19" t="s">
        <v>203</v>
      </c>
      <c r="B121" s="20" t="s">
        <v>27</v>
      </c>
      <c r="C121" s="20" t="s">
        <v>28</v>
      </c>
      <c r="D121" s="20" t="s">
        <v>195</v>
      </c>
      <c r="E121" s="52" t="s">
        <v>196</v>
      </c>
      <c r="F121" s="12"/>
      <c r="G121" s="12"/>
    </row>
    <row r="122" spans="1:7" ht="28.5" thickBot="1">
      <c r="A122" s="21" t="s">
        <v>202</v>
      </c>
      <c r="B122" s="32"/>
      <c r="C122" s="32"/>
      <c r="D122" s="32"/>
      <c r="E122" s="32"/>
      <c r="F122" s="7" t="str">
        <f>IF(COUNTA(B122:E122)=1,IF(E122="X",4,IF(D122="X",3,IF(C122="X",2,1))),"Mark x under one level")</f>
        <v>Mark x under one level</v>
      </c>
      <c r="G122" s="5"/>
    </row>
    <row r="123" spans="1:6" ht="69.75">
      <c r="A123" s="18" t="s">
        <v>104</v>
      </c>
      <c r="B123" s="70" t="s">
        <v>105</v>
      </c>
      <c r="C123" s="70" t="s">
        <v>106</v>
      </c>
      <c r="D123" s="70" t="s">
        <v>107</v>
      </c>
      <c r="E123" s="70" t="s">
        <v>218</v>
      </c>
      <c r="F123" s="68" t="s">
        <v>197</v>
      </c>
    </row>
    <row r="124" spans="1:6" ht="13.5">
      <c r="A124" s="22"/>
      <c r="B124" s="71"/>
      <c r="C124" s="71"/>
      <c r="D124" s="71"/>
      <c r="E124" s="71"/>
      <c r="F124" s="69"/>
    </row>
    <row r="125" spans="1:6" ht="99" thickBot="1">
      <c r="A125" s="53" t="s">
        <v>156</v>
      </c>
      <c r="B125" s="72"/>
      <c r="C125" s="72"/>
      <c r="D125" s="72"/>
      <c r="E125" s="72"/>
      <c r="F125" s="69"/>
    </row>
    <row r="126" spans="1:5" ht="15" thickBot="1">
      <c r="A126" s="13"/>
      <c r="B126" s="10"/>
      <c r="C126" s="14"/>
      <c r="D126" s="10"/>
      <c r="E126" s="11"/>
    </row>
    <row r="127" spans="1:5" ht="13.5">
      <c r="A127" s="19" t="s">
        <v>203</v>
      </c>
      <c r="B127" s="20" t="s">
        <v>27</v>
      </c>
      <c r="C127" s="20" t="s">
        <v>28</v>
      </c>
      <c r="D127" s="20" t="s">
        <v>195</v>
      </c>
      <c r="E127" s="52" t="s">
        <v>196</v>
      </c>
    </row>
    <row r="128" spans="1:6" ht="28.5" thickBot="1">
      <c r="A128" s="21" t="s">
        <v>202</v>
      </c>
      <c r="B128" s="32"/>
      <c r="C128" s="32"/>
      <c r="D128" s="32"/>
      <c r="E128" s="32"/>
      <c r="F128" s="7" t="str">
        <f>IF(COUNTA(B128:E128)=1,IF(E128="X",4,IF(D128="X",3,IF(C128="X",2,1))),"Mark x under one level")</f>
        <v>Mark x under one level</v>
      </c>
    </row>
    <row r="129" spans="1:7" ht="126">
      <c r="A129" s="18" t="s">
        <v>108</v>
      </c>
      <c r="B129" s="70" t="s">
        <v>109</v>
      </c>
      <c r="C129" s="70" t="s">
        <v>219</v>
      </c>
      <c r="D129" s="70" t="s">
        <v>220</v>
      </c>
      <c r="E129" s="70" t="s">
        <v>221</v>
      </c>
      <c r="F129" s="68" t="s">
        <v>197</v>
      </c>
      <c r="G129" s="5"/>
    </row>
    <row r="130" spans="1:6" ht="13.5">
      <c r="A130" s="22"/>
      <c r="B130" s="71"/>
      <c r="C130" s="71"/>
      <c r="D130" s="71"/>
      <c r="E130" s="71"/>
      <c r="F130" s="69"/>
    </row>
    <row r="131" spans="1:6" ht="99" thickBot="1">
      <c r="A131" s="53" t="s">
        <v>157</v>
      </c>
      <c r="B131" s="72"/>
      <c r="C131" s="72"/>
      <c r="D131" s="72"/>
      <c r="E131" s="72"/>
      <c r="F131" s="69"/>
    </row>
    <row r="132" spans="1:5" ht="15" thickBot="1">
      <c r="A132" s="9"/>
      <c r="B132" s="10"/>
      <c r="C132" s="10"/>
      <c r="D132" s="10"/>
      <c r="E132" s="11"/>
    </row>
    <row r="133" spans="1:6" ht="13.5">
      <c r="A133" s="19" t="s">
        <v>203</v>
      </c>
      <c r="B133" s="20" t="s">
        <v>27</v>
      </c>
      <c r="C133" s="20" t="s">
        <v>28</v>
      </c>
      <c r="D133" s="20" t="s">
        <v>195</v>
      </c>
      <c r="E133" s="52" t="s">
        <v>196</v>
      </c>
      <c r="F133" s="12"/>
    </row>
    <row r="134" spans="1:7" ht="28.5" thickBot="1">
      <c r="A134" s="21" t="s">
        <v>202</v>
      </c>
      <c r="B134" s="32"/>
      <c r="C134" s="32"/>
      <c r="D134" s="32"/>
      <c r="E134" s="32"/>
      <c r="F134" s="7" t="str">
        <f>IF(COUNTA(B134:E134)=1,IF(E134="X",4,IF(D134="X",3,IF(C134="X",2,1)))," Mark x under one level")</f>
        <v> Mark x under one level</v>
      </c>
      <c r="G134" s="12"/>
    </row>
    <row r="135" spans="1:7" ht="55.5">
      <c r="A135" s="18" t="s">
        <v>110</v>
      </c>
      <c r="B135" s="70" t="s">
        <v>111</v>
      </c>
      <c r="C135" s="70" t="s">
        <v>222</v>
      </c>
      <c r="D135" s="70" t="s">
        <v>112</v>
      </c>
      <c r="E135" s="70" t="s">
        <v>223</v>
      </c>
      <c r="F135" s="68" t="s">
        <v>197</v>
      </c>
      <c r="G135" s="5"/>
    </row>
    <row r="136" spans="1:6" ht="13.5">
      <c r="A136" s="22"/>
      <c r="B136" s="71"/>
      <c r="C136" s="71"/>
      <c r="D136" s="71"/>
      <c r="E136" s="71"/>
      <c r="F136" s="69"/>
    </row>
    <row r="137" spans="1:6" ht="84.75" thickBot="1">
      <c r="A137" s="53" t="s">
        <v>158</v>
      </c>
      <c r="B137" s="72"/>
      <c r="C137" s="72"/>
      <c r="D137" s="72"/>
      <c r="E137" s="72"/>
      <c r="F137" s="69"/>
    </row>
    <row r="138" spans="1:5" ht="15" thickBot="1">
      <c r="A138" s="13"/>
      <c r="B138" s="10"/>
      <c r="C138" s="14"/>
      <c r="D138" s="10"/>
      <c r="E138" s="11"/>
    </row>
    <row r="139" spans="1:6" ht="13.5">
      <c r="A139" s="19" t="s">
        <v>203</v>
      </c>
      <c r="B139" s="20" t="s">
        <v>27</v>
      </c>
      <c r="C139" s="20" t="s">
        <v>28</v>
      </c>
      <c r="D139" s="20" t="s">
        <v>195</v>
      </c>
      <c r="E139" s="52" t="s">
        <v>196</v>
      </c>
      <c r="F139" s="12"/>
    </row>
    <row r="140" spans="1:7" ht="28.5" thickBot="1">
      <c r="A140" s="21" t="s">
        <v>202</v>
      </c>
      <c r="B140" s="32"/>
      <c r="C140" s="32"/>
      <c r="D140" s="32"/>
      <c r="E140" s="32"/>
      <c r="F140" s="7" t="str">
        <f>IF(COUNTA(B140:E140)=1,IF(E140="X",4,IF(D140="X",3,IF(C140="X",2,1)))," Mark x under one level")</f>
        <v> Mark x under one level</v>
      </c>
      <c r="G140" s="12"/>
    </row>
    <row r="141" spans="1:7" ht="140.25" customHeight="1">
      <c r="A141" s="18" t="s">
        <v>113</v>
      </c>
      <c r="B141" s="70" t="s">
        <v>114</v>
      </c>
      <c r="C141" s="70" t="s">
        <v>115</v>
      </c>
      <c r="D141" s="70" t="s">
        <v>116</v>
      </c>
      <c r="E141" s="70" t="s">
        <v>224</v>
      </c>
      <c r="F141" s="68" t="s">
        <v>197</v>
      </c>
      <c r="G141" s="5"/>
    </row>
    <row r="142" spans="1:6" ht="13.5">
      <c r="A142" s="22"/>
      <c r="B142" s="71"/>
      <c r="C142" s="71"/>
      <c r="D142" s="71"/>
      <c r="E142" s="71"/>
      <c r="F142" s="69"/>
    </row>
    <row r="143" spans="1:6" ht="84.75" thickBot="1">
      <c r="A143" s="53" t="s">
        <v>159</v>
      </c>
      <c r="B143" s="72"/>
      <c r="C143" s="72"/>
      <c r="D143" s="72"/>
      <c r="E143" s="72"/>
      <c r="F143" s="69"/>
    </row>
    <row r="144" spans="1:5" ht="15" thickBot="1">
      <c r="A144" s="15"/>
      <c r="B144" s="16"/>
      <c r="C144" s="16"/>
      <c r="D144" s="16"/>
      <c r="E144" s="17"/>
    </row>
    <row r="145" spans="1:5" ht="15" thickBot="1">
      <c r="A145" s="73" t="s">
        <v>246</v>
      </c>
      <c r="B145" s="75"/>
      <c r="C145" s="75"/>
      <c r="D145" s="75"/>
      <c r="E145" s="76"/>
    </row>
    <row r="146" spans="1:5" ht="13.5">
      <c r="A146" s="19" t="s">
        <v>203</v>
      </c>
      <c r="B146" s="20" t="s">
        <v>27</v>
      </c>
      <c r="C146" s="20" t="s">
        <v>28</v>
      </c>
      <c r="D146" s="20" t="s">
        <v>195</v>
      </c>
      <c r="E146" s="52" t="s">
        <v>196</v>
      </c>
    </row>
    <row r="147" spans="1:7" ht="28.5" thickBot="1">
      <c r="A147" s="21" t="s">
        <v>202</v>
      </c>
      <c r="B147" s="32"/>
      <c r="C147" s="32"/>
      <c r="D147" s="32"/>
      <c r="E147" s="32"/>
      <c r="F147" s="7" t="str">
        <f>IF(COUNTA(B147:E147)=1,IF(E147="X",4,IF(D147="X",3,IF(C147="X",2,1)))," Mark x under one level")</f>
        <v> Mark x under one level</v>
      </c>
      <c r="G147" s="5"/>
    </row>
    <row r="148" spans="1:6" ht="111.75" customHeight="1">
      <c r="A148" s="18" t="s">
        <v>117</v>
      </c>
      <c r="B148" s="70" t="s">
        <v>118</v>
      </c>
      <c r="C148" s="70" t="s">
        <v>119</v>
      </c>
      <c r="D148" s="70" t="s">
        <v>120</v>
      </c>
      <c r="E148" s="70" t="s">
        <v>225</v>
      </c>
      <c r="F148" s="68" t="s">
        <v>197</v>
      </c>
    </row>
    <row r="149" spans="1:6" ht="13.5">
      <c r="A149" s="22"/>
      <c r="B149" s="71"/>
      <c r="C149" s="71"/>
      <c r="D149" s="71"/>
      <c r="E149" s="71"/>
      <c r="F149" s="69"/>
    </row>
    <row r="150" spans="1:6" ht="84.75" thickBot="1">
      <c r="A150" s="53" t="s">
        <v>160</v>
      </c>
      <c r="B150" s="72"/>
      <c r="C150" s="72"/>
      <c r="D150" s="72"/>
      <c r="E150" s="72"/>
      <c r="F150" s="69"/>
    </row>
    <row r="151" spans="1:5" ht="15" thickBot="1">
      <c r="A151" s="9"/>
      <c r="B151" s="10"/>
      <c r="C151" s="10"/>
      <c r="D151" s="10"/>
      <c r="E151" s="11"/>
    </row>
    <row r="152" spans="1:6" ht="13.5">
      <c r="A152" s="19" t="s">
        <v>203</v>
      </c>
      <c r="B152" s="20" t="s">
        <v>27</v>
      </c>
      <c r="C152" s="20" t="s">
        <v>28</v>
      </c>
      <c r="D152" s="20" t="s">
        <v>195</v>
      </c>
      <c r="E152" s="52" t="s">
        <v>196</v>
      </c>
      <c r="F152" s="12"/>
    </row>
    <row r="153" spans="1:7" ht="28.5" thickBot="1">
      <c r="A153" s="21" t="s">
        <v>202</v>
      </c>
      <c r="B153" s="32"/>
      <c r="C153" s="32"/>
      <c r="D153" s="32"/>
      <c r="E153" s="32"/>
      <c r="F153" s="7" t="str">
        <f>IF(COUNTA(B153:E153)=1,IF(E153="X",4,IF(D153="X",3,IF(C153="X",2,1))),"Mark x under one level")</f>
        <v>Mark x under one level</v>
      </c>
      <c r="G153" s="5"/>
    </row>
    <row r="154" spans="1:6" ht="99.75" customHeight="1">
      <c r="A154" s="18" t="s">
        <v>121</v>
      </c>
      <c r="B154" s="81" t="s">
        <v>226</v>
      </c>
      <c r="C154" s="81" t="s">
        <v>122</v>
      </c>
      <c r="D154" s="81" t="s">
        <v>123</v>
      </c>
      <c r="E154" s="81" t="s">
        <v>124</v>
      </c>
      <c r="F154" s="68" t="s">
        <v>197</v>
      </c>
    </row>
    <row r="155" spans="1:6" ht="13.5">
      <c r="A155" s="22"/>
      <c r="B155" s="82"/>
      <c r="C155" s="82"/>
      <c r="D155" s="82"/>
      <c r="E155" s="82"/>
      <c r="F155" s="69"/>
    </row>
    <row r="156" spans="1:6" ht="84.75" thickBot="1">
      <c r="A156" s="53" t="s">
        <v>161</v>
      </c>
      <c r="B156" s="83"/>
      <c r="C156" s="83"/>
      <c r="D156" s="83"/>
      <c r="E156" s="83"/>
      <c r="F156" s="69"/>
    </row>
    <row r="157" spans="1:5" ht="15" thickBot="1">
      <c r="A157" s="13"/>
      <c r="B157" s="10"/>
      <c r="C157" s="14"/>
      <c r="D157" s="10"/>
      <c r="E157" s="11"/>
    </row>
    <row r="158" spans="1:6" ht="13.5">
      <c r="A158" s="19" t="s">
        <v>203</v>
      </c>
      <c r="B158" s="20" t="s">
        <v>27</v>
      </c>
      <c r="C158" s="20" t="s">
        <v>28</v>
      </c>
      <c r="D158" s="20" t="s">
        <v>195</v>
      </c>
      <c r="E158" s="52" t="s">
        <v>196</v>
      </c>
      <c r="F158" s="12"/>
    </row>
    <row r="159" spans="1:6" ht="28.5" thickBot="1">
      <c r="A159" s="21" t="s">
        <v>202</v>
      </c>
      <c r="B159" s="32"/>
      <c r="C159" s="32"/>
      <c r="D159" s="32"/>
      <c r="E159" s="32"/>
      <c r="F159" s="7" t="str">
        <f>IF(COUNTA(B159:E159)=1,IF(E159="X",4,IF(D159="X",3,IF(C159="X",2,1)))," Mark x under one level")</f>
        <v> Mark x under one level</v>
      </c>
    </row>
    <row r="160" spans="1:6" ht="140.25" customHeight="1">
      <c r="A160" s="18" t="s">
        <v>125</v>
      </c>
      <c r="B160" s="70" t="s">
        <v>227</v>
      </c>
      <c r="C160" s="70" t="s">
        <v>228</v>
      </c>
      <c r="D160" s="70" t="s">
        <v>229</v>
      </c>
      <c r="E160" s="70" t="s">
        <v>126</v>
      </c>
      <c r="F160" s="68" t="s">
        <v>197</v>
      </c>
    </row>
    <row r="161" spans="1:6" ht="13.5">
      <c r="A161" s="22"/>
      <c r="B161" s="71"/>
      <c r="C161" s="71"/>
      <c r="D161" s="71"/>
      <c r="E161" s="71"/>
      <c r="F161" s="69"/>
    </row>
    <row r="162" spans="1:6" ht="112.5" thickBot="1">
      <c r="A162" s="53" t="s">
        <v>162</v>
      </c>
      <c r="B162" s="72"/>
      <c r="C162" s="72"/>
      <c r="D162" s="72"/>
      <c r="E162" s="72"/>
      <c r="F162" s="69"/>
    </row>
    <row r="163" spans="1:5" ht="15" thickBot="1">
      <c r="A163" s="13"/>
      <c r="B163" s="10"/>
      <c r="C163" s="14"/>
      <c r="D163" s="10"/>
      <c r="E163" s="11"/>
    </row>
    <row r="164" spans="1:5" ht="13.5">
      <c r="A164" s="19" t="s">
        <v>203</v>
      </c>
      <c r="B164" s="20" t="s">
        <v>27</v>
      </c>
      <c r="C164" s="20" t="s">
        <v>28</v>
      </c>
      <c r="D164" s="20" t="s">
        <v>195</v>
      </c>
      <c r="E164" s="52" t="s">
        <v>196</v>
      </c>
    </row>
    <row r="165" spans="1:6" ht="28.5" thickBot="1">
      <c r="A165" s="21" t="s">
        <v>202</v>
      </c>
      <c r="B165" s="32"/>
      <c r="C165" s="32"/>
      <c r="D165" s="32"/>
      <c r="E165" s="32"/>
      <c r="F165" s="7" t="str">
        <f>IF(COUNTA(B165:E165)=1,IF(E165="X",4,IF(D165="X",3,IF(C165="X",2,1))),"Mark x under one level")</f>
        <v>Mark x under one level</v>
      </c>
    </row>
    <row r="166" spans="1:6" ht="126" customHeight="1">
      <c r="A166" s="18" t="s">
        <v>127</v>
      </c>
      <c r="B166" s="70" t="s">
        <v>128</v>
      </c>
      <c r="C166" s="70" t="s">
        <v>129</v>
      </c>
      <c r="D166" s="70" t="s">
        <v>130</v>
      </c>
      <c r="E166" s="70" t="s">
        <v>131</v>
      </c>
      <c r="F166" s="68" t="s">
        <v>197</v>
      </c>
    </row>
    <row r="167" spans="1:6" ht="13.5">
      <c r="A167" s="22"/>
      <c r="B167" s="71"/>
      <c r="C167" s="71"/>
      <c r="D167" s="71"/>
      <c r="E167" s="71"/>
      <c r="F167" s="69"/>
    </row>
    <row r="168" spans="1:6" ht="112.5" thickBot="1">
      <c r="A168" s="53" t="s">
        <v>163</v>
      </c>
      <c r="B168" s="72"/>
      <c r="C168" s="72"/>
      <c r="D168" s="72"/>
      <c r="E168" s="72"/>
      <c r="F168" s="69"/>
    </row>
    <row r="169" spans="1:5" ht="15" thickBot="1">
      <c r="A169" s="13"/>
      <c r="B169" s="10"/>
      <c r="C169" s="14"/>
      <c r="D169" s="10"/>
      <c r="E169" s="11"/>
    </row>
    <row r="170" spans="1:5" ht="13.5">
      <c r="A170" s="19" t="s">
        <v>203</v>
      </c>
      <c r="B170" s="20" t="s">
        <v>27</v>
      </c>
      <c r="C170" s="20" t="s">
        <v>28</v>
      </c>
      <c r="D170" s="20" t="s">
        <v>195</v>
      </c>
      <c r="E170" s="52" t="s">
        <v>196</v>
      </c>
    </row>
    <row r="171" spans="1:6" ht="28.5" thickBot="1">
      <c r="A171" s="21" t="s">
        <v>202</v>
      </c>
      <c r="B171" s="32"/>
      <c r="C171" s="32"/>
      <c r="D171" s="32"/>
      <c r="E171" s="32"/>
      <c r="F171" s="7" t="str">
        <f>IF(COUNTA(B171:E171)=1,IF(E171="X",4,IF(D171="X",3,IF(C171="X",2,1))),"Mark x under one level")</f>
        <v>Mark x under one level</v>
      </c>
    </row>
    <row r="172" spans="1:6" ht="86.25" customHeight="1">
      <c r="A172" s="18" t="s">
        <v>132</v>
      </c>
      <c r="B172" s="70" t="s">
        <v>133</v>
      </c>
      <c r="C172" s="70" t="s">
        <v>134</v>
      </c>
      <c r="D172" s="70" t="s">
        <v>135</v>
      </c>
      <c r="E172" s="70" t="s">
        <v>136</v>
      </c>
      <c r="F172" s="68" t="s">
        <v>197</v>
      </c>
    </row>
    <row r="173" spans="1:6" ht="13.5">
      <c r="A173" s="22"/>
      <c r="B173" s="71"/>
      <c r="C173" s="71"/>
      <c r="D173" s="71"/>
      <c r="E173" s="71"/>
      <c r="F173" s="69"/>
    </row>
    <row r="174" spans="1:6" ht="112.5" thickBot="1">
      <c r="A174" s="53" t="s">
        <v>164</v>
      </c>
      <c r="B174" s="72"/>
      <c r="C174" s="72"/>
      <c r="D174" s="72"/>
      <c r="E174" s="72"/>
      <c r="F174" s="69"/>
    </row>
    <row r="175" spans="1:5" ht="15" thickBot="1">
      <c r="A175" s="13"/>
      <c r="B175" s="10"/>
      <c r="C175" s="14"/>
      <c r="D175" s="10"/>
      <c r="E175" s="11"/>
    </row>
    <row r="176" spans="1:5" ht="13.5">
      <c r="A176" s="19" t="s">
        <v>203</v>
      </c>
      <c r="B176" s="20" t="s">
        <v>27</v>
      </c>
      <c r="C176" s="20" t="s">
        <v>28</v>
      </c>
      <c r="D176" s="20" t="s">
        <v>195</v>
      </c>
      <c r="E176" s="52" t="s">
        <v>196</v>
      </c>
    </row>
    <row r="177" spans="1:6" ht="28.5" thickBot="1">
      <c r="A177" s="21" t="s">
        <v>202</v>
      </c>
      <c r="B177" s="32"/>
      <c r="C177" s="32"/>
      <c r="D177" s="32"/>
      <c r="E177" s="32"/>
      <c r="F177" s="7" t="str">
        <f>IF(COUNTA(B177:E177)=1,IF(E177="X",4,IF(D177="X",3,IF(C177="X",2,1)))," Mark x under one level")</f>
        <v> Mark x under one level</v>
      </c>
    </row>
    <row r="178" spans="1:6" ht="182.25" customHeight="1">
      <c r="A178" s="18" t="s">
        <v>240</v>
      </c>
      <c r="B178" s="70" t="s">
        <v>232</v>
      </c>
      <c r="C178" s="70" t="s">
        <v>231</v>
      </c>
      <c r="D178" s="70" t="s">
        <v>230</v>
      </c>
      <c r="E178" s="70" t="s">
        <v>248</v>
      </c>
      <c r="F178" s="68" t="s">
        <v>197</v>
      </c>
    </row>
    <row r="179" spans="1:6" ht="13.5">
      <c r="A179" s="22"/>
      <c r="B179" s="71"/>
      <c r="C179" s="71"/>
      <c r="D179" s="71"/>
      <c r="E179" s="71"/>
      <c r="F179" s="69"/>
    </row>
    <row r="180" spans="1:6" ht="84.75" thickBot="1">
      <c r="A180" s="53" t="s">
        <v>165</v>
      </c>
      <c r="B180" s="72"/>
      <c r="C180" s="72"/>
      <c r="D180" s="72"/>
      <c r="E180" s="72"/>
      <c r="F180" s="69"/>
    </row>
  </sheetData>
  <sheetProtection/>
  <mergeCells count="147">
    <mergeCell ref="A9:E9"/>
    <mergeCell ref="B19:B21"/>
    <mergeCell ref="C19:C21"/>
    <mergeCell ref="D19:D21"/>
    <mergeCell ref="E19:E21"/>
    <mergeCell ref="B13:B15"/>
    <mergeCell ref="C13:C15"/>
    <mergeCell ref="D13:D15"/>
    <mergeCell ref="E13:E15"/>
    <mergeCell ref="E51:E53"/>
    <mergeCell ref="B63:B65"/>
    <mergeCell ref="C63:C65"/>
    <mergeCell ref="A23:E23"/>
    <mergeCell ref="B26:B28"/>
    <mergeCell ref="C26:C28"/>
    <mergeCell ref="D26:D28"/>
    <mergeCell ref="E26:E28"/>
    <mergeCell ref="B38:B40"/>
    <mergeCell ref="C38:C40"/>
    <mergeCell ref="D38:D40"/>
    <mergeCell ref="B32:B34"/>
    <mergeCell ref="C32:C34"/>
    <mergeCell ref="D32:D34"/>
    <mergeCell ref="E32:E34"/>
    <mergeCell ref="E38:E40"/>
    <mergeCell ref="B105:B107"/>
    <mergeCell ref="C105:C107"/>
    <mergeCell ref="D105:D107"/>
    <mergeCell ref="E105:E107"/>
    <mergeCell ref="B75:B77"/>
    <mergeCell ref="C75:C77"/>
    <mergeCell ref="D75:D77"/>
    <mergeCell ref="E75:E77"/>
    <mergeCell ref="B93:B95"/>
    <mergeCell ref="C93:C95"/>
    <mergeCell ref="D93:D95"/>
    <mergeCell ref="E93:E95"/>
    <mergeCell ref="B99:B101"/>
    <mergeCell ref="C99:C101"/>
    <mergeCell ref="D99:D101"/>
    <mergeCell ref="E99:E101"/>
    <mergeCell ref="B87:B89"/>
    <mergeCell ref="C87:C89"/>
    <mergeCell ref="D87:D89"/>
    <mergeCell ref="E87:E89"/>
    <mergeCell ref="B81:B83"/>
    <mergeCell ref="C81:C83"/>
    <mergeCell ref="D81:D83"/>
    <mergeCell ref="E81:E83"/>
    <mergeCell ref="B117:B119"/>
    <mergeCell ref="C117:C119"/>
    <mergeCell ref="D117:D119"/>
    <mergeCell ref="E117:E119"/>
    <mergeCell ref="B123:B125"/>
    <mergeCell ref="C123:C125"/>
    <mergeCell ref="D123:D125"/>
    <mergeCell ref="E123:E125"/>
    <mergeCell ref="B111:B113"/>
    <mergeCell ref="C111:C113"/>
    <mergeCell ref="D111:D113"/>
    <mergeCell ref="E111:E113"/>
    <mergeCell ref="D172:D174"/>
    <mergeCell ref="E172:E174"/>
    <mergeCell ref="B160:B162"/>
    <mergeCell ref="C160:C162"/>
    <mergeCell ref="D160:D162"/>
    <mergeCell ref="E160:E162"/>
    <mergeCell ref="B129:B131"/>
    <mergeCell ref="C129:C131"/>
    <mergeCell ref="D129:D131"/>
    <mergeCell ref="E129:E131"/>
    <mergeCell ref="B135:B137"/>
    <mergeCell ref="C135:C137"/>
    <mergeCell ref="D135:D137"/>
    <mergeCell ref="E135:E137"/>
    <mergeCell ref="F81:F83"/>
    <mergeCell ref="F87:F89"/>
    <mergeCell ref="F93:F95"/>
    <mergeCell ref="F99:F101"/>
    <mergeCell ref="F105:F107"/>
    <mergeCell ref="F111:F113"/>
    <mergeCell ref="B178:B180"/>
    <mergeCell ref="C178:C180"/>
    <mergeCell ref="D178:D180"/>
    <mergeCell ref="E178:E180"/>
    <mergeCell ref="B166:B168"/>
    <mergeCell ref="C166:C168"/>
    <mergeCell ref="D166:D168"/>
    <mergeCell ref="E166:E168"/>
    <mergeCell ref="B148:B150"/>
    <mergeCell ref="C148:C150"/>
    <mergeCell ref="D148:D150"/>
    <mergeCell ref="E148:E150"/>
    <mergeCell ref="B154:B156"/>
    <mergeCell ref="C154:C156"/>
    <mergeCell ref="D154:D156"/>
    <mergeCell ref="E154:E156"/>
    <mergeCell ref="B172:B174"/>
    <mergeCell ref="C172:C174"/>
    <mergeCell ref="F38:F40"/>
    <mergeCell ref="F45:F47"/>
    <mergeCell ref="F51:F53"/>
    <mergeCell ref="F57:F59"/>
    <mergeCell ref="F63:F65"/>
    <mergeCell ref="A45:A46"/>
    <mergeCell ref="A51:A52"/>
    <mergeCell ref="F69:F71"/>
    <mergeCell ref="F75:F77"/>
    <mergeCell ref="B69:B71"/>
    <mergeCell ref="C69:C71"/>
    <mergeCell ref="D69:D71"/>
    <mergeCell ref="E69:E71"/>
    <mergeCell ref="A42:E42"/>
    <mergeCell ref="E45:E47"/>
    <mergeCell ref="B57:B59"/>
    <mergeCell ref="C57:C59"/>
    <mergeCell ref="D57:D59"/>
    <mergeCell ref="E57:E59"/>
    <mergeCell ref="D63:D65"/>
    <mergeCell ref="E63:E65"/>
    <mergeCell ref="B51:B53"/>
    <mergeCell ref="C51:C53"/>
    <mergeCell ref="D51:D53"/>
    <mergeCell ref="F117:F119"/>
    <mergeCell ref="B45:B47"/>
    <mergeCell ref="C45:C47"/>
    <mergeCell ref="D45:D47"/>
    <mergeCell ref="A10:B10"/>
    <mergeCell ref="F178:F180"/>
    <mergeCell ref="F123:F125"/>
    <mergeCell ref="F129:F131"/>
    <mergeCell ref="F135:F137"/>
    <mergeCell ref="F141:F143"/>
    <mergeCell ref="F148:F150"/>
    <mergeCell ref="F154:F156"/>
    <mergeCell ref="F160:F162"/>
    <mergeCell ref="F166:F168"/>
    <mergeCell ref="F172:F174"/>
    <mergeCell ref="A145:E145"/>
    <mergeCell ref="B141:B143"/>
    <mergeCell ref="C141:C143"/>
    <mergeCell ref="D141:D143"/>
    <mergeCell ref="E141:E143"/>
    <mergeCell ref="F13:F15"/>
    <mergeCell ref="F19:F21"/>
    <mergeCell ref="F26:F28"/>
    <mergeCell ref="F32:F34"/>
  </mergeCells>
  <dataValidations count="3">
    <dataValidation type="list" allowBlank="1" showInputMessage="1" showErrorMessage="1" sqref="B6">
      <formula1>'Evaluación 1'!$H$5:$H$6</formula1>
    </dataValidation>
    <dataValidation type="list" allowBlank="1" showInputMessage="1" showErrorMessage="1" sqref="B3">
      <formula1>'Evaluación 1'!$H$1:$H$2</formula1>
    </dataValidation>
    <dataValidation type="list" allowBlank="1" showInputMessage="1" showErrorMessage="1" sqref="D4">
      <formula1>'Evaluación 1'!$H$3:$H$4</formula1>
    </dataValidation>
  </dataValidations>
  <printOptions horizontalCentered="1"/>
  <pageMargins left="0.25" right="0.25" top="1" bottom="1" header="0.5" footer="0.5"/>
  <pageSetup horizontalDpi="600" verticalDpi="600" orientation="landscape"/>
  <headerFooter alignWithMargins="0">
    <oddHeader>&amp;L&amp;G&amp;CInstrumento de Observación para el Mejoramiento de Práctica Docente&amp;R&amp;G</oddHeader>
    <oddFooter>&amp;L&amp;"Cambria,Regular"&amp;10&amp;K000000Traducido y adaptado con el permiso del Utah Valley University - School of Education (2014)</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K45"/>
  <sheetViews>
    <sheetView workbookViewId="0" topLeftCell="A34">
      <selection activeCell="C42" sqref="C42:C44"/>
    </sheetView>
  </sheetViews>
  <sheetFormatPr defaultColWidth="8.875" defaultRowHeight="15.75"/>
  <cols>
    <col min="1" max="1" width="3.50390625" style="0" customWidth="1"/>
    <col min="2" max="2" width="6.50390625" style="0" customWidth="1"/>
    <col min="3" max="3" width="26.50390625" style="26" customWidth="1"/>
    <col min="4" max="4" width="14.50390625" style="0" customWidth="1"/>
    <col min="5" max="5" width="2.875" style="0" customWidth="1"/>
    <col min="6" max="6" width="14.50390625" style="26" customWidth="1"/>
    <col min="7" max="7" width="11.875" style="0" customWidth="1"/>
    <col min="8" max="8" width="12.875" style="0" customWidth="1"/>
  </cols>
  <sheetData>
    <row r="1" spans="2:11" ht="21.75" customHeight="1">
      <c r="B1" s="59" t="s">
        <v>183</v>
      </c>
      <c r="C1" s="27">
        <f>'Evaluación 1'!B1</f>
        <v>0</v>
      </c>
      <c r="E1" s="59" t="s">
        <v>185</v>
      </c>
      <c r="F1" s="27">
        <f>'Evaluación 1'!B3</f>
        <v>0</v>
      </c>
      <c r="G1" s="59" t="s">
        <v>188</v>
      </c>
      <c r="H1" s="27">
        <f>'Evaluación 1'!D5</f>
        <v>0</v>
      </c>
      <c r="I1" s="23"/>
      <c r="J1" s="23"/>
      <c r="K1" s="23"/>
    </row>
    <row r="2" spans="2:11" ht="18" customHeight="1">
      <c r="B2" s="59" t="s">
        <v>184</v>
      </c>
      <c r="C2" s="28">
        <f>'Evaluación 1'!B4</f>
        <v>0</v>
      </c>
      <c r="E2" s="59" t="s">
        <v>186</v>
      </c>
      <c r="F2" s="28">
        <f>'Evaluación 1'!D2</f>
        <v>0</v>
      </c>
      <c r="G2" s="59" t="s">
        <v>189</v>
      </c>
      <c r="H2" s="28">
        <f>'Evaluación 1'!B2</f>
        <v>0</v>
      </c>
      <c r="I2" s="23"/>
      <c r="J2" s="23"/>
      <c r="K2" s="23"/>
    </row>
    <row r="3" spans="2:11" ht="18" customHeight="1">
      <c r="B3" s="24" t="s">
        <v>10</v>
      </c>
      <c r="C3" s="28">
        <f>'Evaluación 1'!B6</f>
        <v>0</v>
      </c>
      <c r="E3" s="59" t="s">
        <v>187</v>
      </c>
      <c r="F3" s="106">
        <f>'Evaluación 1'!D6</f>
        <v>0</v>
      </c>
      <c r="G3" s="106"/>
      <c r="H3" s="23"/>
      <c r="I3" s="23"/>
      <c r="J3" s="23"/>
      <c r="K3" s="23"/>
    </row>
    <row r="4" spans="2:11" ht="15">
      <c r="B4" s="23"/>
      <c r="C4" s="25"/>
      <c r="D4" s="23"/>
      <c r="E4" s="23"/>
      <c r="F4" s="25"/>
      <c r="G4" s="23"/>
      <c r="H4" s="23"/>
      <c r="I4" s="23"/>
      <c r="J4" s="23"/>
      <c r="K4" s="23"/>
    </row>
    <row r="5" spans="2:11" ht="18" customHeight="1">
      <c r="B5" s="85" t="s">
        <v>190</v>
      </c>
      <c r="C5" s="85"/>
      <c r="D5" s="85"/>
      <c r="E5" s="23"/>
      <c r="F5" s="85" t="s">
        <v>191</v>
      </c>
      <c r="G5" s="85"/>
      <c r="H5" s="85"/>
      <c r="I5" s="23"/>
      <c r="J5" s="23"/>
      <c r="K5" s="23"/>
    </row>
    <row r="6" spans="1:11" ht="31.5" customHeight="1">
      <c r="A6" s="50" t="str">
        <f>IF('Evaluación 1'!F12&lt;5,'Evaluación 1'!F12,"X")</f>
        <v>X</v>
      </c>
      <c r="B6" s="107" t="str">
        <f>'Evaluación 1'!A13</f>
        <v>1. Designs instruction to address learners’ development, individual strengths, prior knowledge, and experience.
</v>
      </c>
      <c r="C6" s="107"/>
      <c r="D6" s="107"/>
      <c r="E6" s="23"/>
      <c r="F6" s="86" t="str">
        <f>CONCATENATE('Evaluación 1'!F13,"
",'Evaluación 1'!F19,"
",'Evaluación 1'!F26,"
",'Evaluación 1'!F32,"
",'Evaluación 1'!F38,"
",'Evaluación 1'!F45,"
",'Evaluación 1'!F51,"
",'Evaluación 1'!F57,"
",'Evaluación 1'!F63,"
",'Evaluación 1'!F69,"
",'Evaluación 1'!F75,"
",'Evaluación 1'!F81,"
",'Evaluación 1'!F87)</f>
        <v>Comment :
Comment : 
Comment :
Comment :
Comment :
Comment :
Comment :
Comment :
Comment :
Comment :
Comment :
Comment :
Comment :</v>
      </c>
      <c r="G6" s="87"/>
      <c r="H6" s="88"/>
      <c r="I6" s="36"/>
      <c r="J6" s="23"/>
      <c r="K6" s="23"/>
    </row>
    <row r="7" spans="1:11" ht="31.5" customHeight="1">
      <c r="A7" s="50" t="str">
        <f>IF('Evaluación 1'!F18&lt;5,'Evaluación 1'!F18,"X")</f>
        <v>X</v>
      </c>
      <c r="B7" s="105" t="str">
        <f>'Evaluación 1'!A19</f>
        <v>2. Uses resources effectively, including appropriate technology.</v>
      </c>
      <c r="C7" s="105"/>
      <c r="D7" s="105"/>
      <c r="E7" s="23"/>
      <c r="F7" s="89"/>
      <c r="G7" s="90"/>
      <c r="H7" s="91"/>
      <c r="I7" s="30"/>
      <c r="J7" s="23"/>
      <c r="K7" s="23"/>
    </row>
    <row r="8" spans="2:11" ht="18" customHeight="1">
      <c r="B8" s="85" t="s">
        <v>199</v>
      </c>
      <c r="C8" s="85"/>
      <c r="D8" s="85"/>
      <c r="E8" s="23"/>
      <c r="F8" s="89"/>
      <c r="G8" s="90"/>
      <c r="H8" s="91"/>
      <c r="I8" s="23"/>
      <c r="J8" s="23"/>
      <c r="K8" s="23"/>
    </row>
    <row r="9" spans="1:11" ht="47.25" customHeight="1">
      <c r="A9" s="50" t="str">
        <f>IF('Evaluación 1'!F25&lt;5,'Evaluación 1'!F25,"X")</f>
        <v>X</v>
      </c>
      <c r="B9" s="105" t="str">
        <f>'Evaluación 1'!A26</f>
        <v>3. Creates a safe, positive learning environment based on respect, positive social interaction, active engagement in learning, and self-motivation.</v>
      </c>
      <c r="C9" s="105"/>
      <c r="D9" s="105"/>
      <c r="E9" s="23"/>
      <c r="F9" s="89"/>
      <c r="G9" s="90"/>
      <c r="H9" s="91"/>
      <c r="I9" s="23"/>
      <c r="J9" s="23"/>
      <c r="K9" s="23"/>
    </row>
    <row r="10" spans="1:11" ht="15">
      <c r="A10" s="50" t="str">
        <f>IF('Evaluación 1'!F31&lt;5,'Evaluación 1'!F31,"X")</f>
        <v>X</v>
      </c>
      <c r="B10" s="105" t="str">
        <f>'Evaluación 1'!A32</f>
        <v>4. Communicates behavioral expectations to learners.</v>
      </c>
      <c r="C10" s="105"/>
      <c r="D10" s="105"/>
      <c r="E10" s="23"/>
      <c r="F10" s="89"/>
      <c r="G10" s="90"/>
      <c r="H10" s="91"/>
      <c r="I10" s="23"/>
      <c r="J10" s="23"/>
      <c r="K10" s="23"/>
    </row>
    <row r="11" spans="1:11" ht="47.25" customHeight="1">
      <c r="A11" s="50" t="str">
        <f>IF('Evaluación 1'!F37&lt;5,'Evaluación 1'!F37,"X")</f>
        <v>X</v>
      </c>
      <c r="B11" s="105" t="str">
        <f>'Evaluación 1'!A38</f>
        <v>5. Employs effective management strategies and maintains consistent standards for behavior in the learning environment.</v>
      </c>
      <c r="C11" s="105"/>
      <c r="D11" s="105"/>
      <c r="E11" s="23"/>
      <c r="F11" s="89"/>
      <c r="G11" s="90"/>
      <c r="H11" s="91"/>
      <c r="I11" s="23"/>
      <c r="J11" s="23"/>
      <c r="K11" s="23"/>
    </row>
    <row r="12" spans="2:11" ht="18" customHeight="1">
      <c r="B12" s="85" t="s">
        <v>204</v>
      </c>
      <c r="C12" s="85"/>
      <c r="D12" s="85"/>
      <c r="E12" s="23"/>
      <c r="F12" s="89"/>
      <c r="G12" s="90"/>
      <c r="H12" s="91"/>
      <c r="I12" s="23"/>
      <c r="J12" s="23"/>
      <c r="K12" s="23"/>
    </row>
    <row r="13" spans="1:11" ht="31.5" customHeight="1">
      <c r="A13" s="50" t="str">
        <f>IF('Evaluación 1'!F44&lt;5,'Evaluación 1'!F44,"X")</f>
        <v>X</v>
      </c>
      <c r="B13" s="105" t="str">
        <f>'Evaluación 1'!A45</f>
        <v>6. Creates instructional plans which incorporate critical/creative thinking, problem solving, and collaboration.</v>
      </c>
      <c r="C13" s="105"/>
      <c r="D13" s="105"/>
      <c r="E13" s="23"/>
      <c r="F13" s="89"/>
      <c r="G13" s="90"/>
      <c r="H13" s="91"/>
      <c r="I13" s="23"/>
      <c r="J13" s="23"/>
      <c r="K13" s="23"/>
    </row>
    <row r="14" spans="1:11" ht="47.25" customHeight="1">
      <c r="A14" s="50" t="str">
        <f>IF('Evaluación 1'!F50&lt;5,'Evaluación 1'!F50,"X")</f>
        <v>X</v>
      </c>
      <c r="B14" s="105" t="str">
        <f>'Evaluación 1'!A51</f>
        <v>7. Implements instructional plans which incorporate critical/creative thinking, problem solving, and collaboration.</v>
      </c>
      <c r="C14" s="105"/>
      <c r="D14" s="105"/>
      <c r="E14" s="23"/>
      <c r="F14" s="89"/>
      <c r="G14" s="90"/>
      <c r="H14" s="91"/>
      <c r="I14" s="23"/>
      <c r="J14" s="23"/>
      <c r="K14" s="23"/>
    </row>
    <row r="15" spans="1:11" ht="47.25" customHeight="1">
      <c r="A15" s="50" t="str">
        <f>IF('Evaluación 1'!F56&lt;5,'Evaluación 1'!F56,"X")</f>
        <v>X</v>
      </c>
      <c r="B15" s="105" t="str">
        <f>'Evaluación 1'!A57</f>
        <v>8. Creates learning experiences which help build accurate conceptual understanding, content knowledge, and academic language.</v>
      </c>
      <c r="C15" s="105"/>
      <c r="D15" s="105"/>
      <c r="E15" s="23"/>
      <c r="F15" s="89"/>
      <c r="G15" s="90"/>
      <c r="H15" s="91"/>
      <c r="I15" s="23"/>
      <c r="J15" s="23"/>
      <c r="K15" s="23"/>
    </row>
    <row r="16" spans="1:11" ht="47.25" customHeight="1">
      <c r="A16" s="50" t="str">
        <f>IF('Evaluación 1'!F62&lt;5,'Evaluación 1'!F62,"X")</f>
        <v>X</v>
      </c>
      <c r="B16" s="105" t="str">
        <f>'Evaluación 1'!A63</f>
        <v>9. Implements learning experiences which help build accurate conceptual understanding, content knowledge, and academic language.</v>
      </c>
      <c r="C16" s="105"/>
      <c r="D16" s="105"/>
      <c r="E16" s="23"/>
      <c r="F16" s="89"/>
      <c r="G16" s="90"/>
      <c r="H16" s="91"/>
      <c r="I16" s="23"/>
      <c r="J16" s="23"/>
      <c r="K16" s="23"/>
    </row>
    <row r="17" spans="1:11" ht="31.5" customHeight="1">
      <c r="A17" s="50" t="str">
        <f>IF('Evaluación 1'!F68&lt;5,'Evaluación 1'!F68,"X")</f>
        <v>X</v>
      </c>
      <c r="B17" s="105" t="str">
        <f>'Evaluación 1'!A69</f>
        <v>10. Aligns instructional procedures and assessments with identified learning objectives.</v>
      </c>
      <c r="C17" s="105"/>
      <c r="D17" s="105"/>
      <c r="E17" s="23"/>
      <c r="F17" s="89"/>
      <c r="G17" s="90"/>
      <c r="H17" s="91"/>
      <c r="I17" s="23"/>
      <c r="J17" s="23"/>
      <c r="K17" s="23"/>
    </row>
    <row r="18" spans="1:11" ht="47.25" customHeight="1">
      <c r="A18" s="50" t="str">
        <f>IF('Evaluación 1'!F74&lt;5,'Evaluación 1'!F74,"X")</f>
        <v>X</v>
      </c>
      <c r="B18" s="105" t="str">
        <f>'Evaluación 1'!A75</f>
        <v>11. Designs sequential instruction which supports learners in meeting curriculum goals.</v>
      </c>
      <c r="C18" s="105"/>
      <c r="D18" s="105"/>
      <c r="E18" s="23"/>
      <c r="F18" s="89"/>
      <c r="G18" s="90"/>
      <c r="H18" s="91"/>
      <c r="I18" s="23"/>
      <c r="J18" s="23"/>
      <c r="K18" s="23"/>
    </row>
    <row r="19" spans="1:11" ht="47.25" customHeight="1">
      <c r="A19" s="50" t="str">
        <f>IF('Evaluación 1'!F80&lt;5,'Evaluación 1'!F80,"X")</f>
        <v>X</v>
      </c>
      <c r="B19" s="105" t="str">
        <f>'Evaluación 1'!A81</f>
        <v>12. Implements sequential instruction which supports learners in meeting curriculum goals.</v>
      </c>
      <c r="C19" s="105"/>
      <c r="D19" s="105"/>
      <c r="E19" s="23"/>
      <c r="F19" s="89"/>
      <c r="G19" s="90"/>
      <c r="H19" s="91"/>
      <c r="I19" s="23"/>
      <c r="J19" s="23"/>
      <c r="K19" s="23"/>
    </row>
    <row r="20" spans="1:11" ht="31.5" customHeight="1">
      <c r="A20" s="50" t="str">
        <f>IF('Evaluación 1'!F86&lt;5,'Evaluación 1'!F86,"X")</f>
        <v>X</v>
      </c>
      <c r="B20" s="105" t="str">
        <f>'Evaluación 1'!A87</f>
        <v>13. Develops and uses
learning experiences that support literacy (reading, writing, speaking, listening).</v>
      </c>
      <c r="C20" s="105"/>
      <c r="D20" s="105"/>
      <c r="E20" s="23"/>
      <c r="F20" s="92"/>
      <c r="G20" s="93"/>
      <c r="H20" s="94"/>
      <c r="I20" s="23"/>
      <c r="J20" s="23"/>
      <c r="K20" s="23"/>
    </row>
    <row r="21" spans="1:11" ht="31.5" customHeight="1">
      <c r="A21" s="50" t="str">
        <f>IF('Evaluación 1'!F92&lt;5,'Evaluación 1'!F92,"X")</f>
        <v>X</v>
      </c>
      <c r="B21" s="105" t="str">
        <f>'Evaluación 1'!A93</f>
        <v>14. Uses a variety of appropriate instructional strategies to meet the needs of all learners.</v>
      </c>
      <c r="C21" s="105"/>
      <c r="D21" s="105"/>
      <c r="E21" s="23"/>
      <c r="F21" s="95" t="str">
        <f>CONCATENATE('Evaluación 1'!F93,"
",'Evaluación 1'!F99,"
",'Evaluación 1'!F105,"
",'Evaluación 1'!F111,"
",'Evaluación 1'!F117,"
",'Evaluación 1'!F123,"
",'Evaluación 1'!F129,"
",'Evaluación 1'!F135,"
",'Evaluación 1'!F141,"
",'Evaluación 1'!F148,"
",'Evaluación 1'!F154,"
",'Evaluación 1'!F160,"
",'Evaluación 1'!F166,"
",'Evaluación 1'!F172,"
",'Evaluación 1'!F178)</f>
        <v>Comment :
Comment :
Comment :
Comment :
Comment :
Comment :
Comment :
Comment :
Comment :
Comment :
Comment :
Comment :
Comment :
Comment :
Comment :</v>
      </c>
      <c r="G21" s="96"/>
      <c r="H21" s="97"/>
      <c r="I21" s="23"/>
      <c r="J21" s="23"/>
      <c r="K21" s="23"/>
    </row>
    <row r="22" spans="1:11" ht="15.75" customHeight="1">
      <c r="A22" s="50" t="str">
        <f>IF('Evaluación 1'!F98&lt;5,'Evaluación 1'!F98,"X")</f>
        <v>X</v>
      </c>
      <c r="B22" s="105" t="str">
        <f>'Evaluación 1'!A99</f>
        <v>15. Provides clear, accurate lessons.</v>
      </c>
      <c r="C22" s="105"/>
      <c r="D22" s="105"/>
      <c r="E22" s="23"/>
      <c r="F22" s="98"/>
      <c r="G22" s="99"/>
      <c r="H22" s="100"/>
      <c r="I22" s="23"/>
      <c r="J22" s="23"/>
      <c r="K22" s="23"/>
    </row>
    <row r="23" spans="1:11" ht="31.5" customHeight="1">
      <c r="A23" s="50" t="str">
        <f>IF('Evaluación 1'!F104&lt;5,'Evaluación 1'!F104,"X")</f>
        <v>X</v>
      </c>
      <c r="B23" s="105" t="str">
        <f>'Evaluación 1'!A105</f>
        <v>16. Provides instruction that makes connections to learners’ prior knowledge and experiences.</v>
      </c>
      <c r="C23" s="105"/>
      <c r="D23" s="105"/>
      <c r="E23" s="23"/>
      <c r="F23" s="98"/>
      <c r="G23" s="99"/>
      <c r="H23" s="100"/>
      <c r="I23" s="23"/>
      <c r="J23" s="23"/>
      <c r="K23" s="23"/>
    </row>
    <row r="24" spans="1:11" ht="15.75" customHeight="1">
      <c r="A24" s="50" t="str">
        <f>IF('Evaluación 1'!F110&lt;5,'Evaluación 1'!F110,"X")</f>
        <v>X</v>
      </c>
      <c r="B24" s="105" t="str">
        <f>'Evaluación 1'!A111</f>
        <v>17. Engages learners through inquiry methods.</v>
      </c>
      <c r="C24" s="105"/>
      <c r="D24" s="105"/>
      <c r="E24" s="23"/>
      <c r="F24" s="98"/>
      <c r="G24" s="99"/>
      <c r="H24" s="100"/>
      <c r="I24" s="23"/>
      <c r="J24" s="23"/>
      <c r="K24" s="23"/>
    </row>
    <row r="25" spans="1:11" ht="31.5" customHeight="1">
      <c r="A25" s="50" t="str">
        <f>IF('Evaluación 1'!F116&lt;5,'Evaluación 1'!F116,"X")</f>
        <v>X</v>
      </c>
      <c r="B25" s="105" t="str">
        <f>'Evaluación 1'!A117</f>
        <v>18. Engages learners in applying content knowledge to real world problems.</v>
      </c>
      <c r="C25" s="105"/>
      <c r="D25" s="105"/>
      <c r="E25" s="23"/>
      <c r="F25" s="98"/>
      <c r="G25" s="99"/>
      <c r="H25" s="100"/>
      <c r="I25" s="23"/>
      <c r="J25" s="23"/>
      <c r="K25" s="23"/>
    </row>
    <row r="26" spans="1:11" ht="31.5" customHeight="1">
      <c r="A26" s="50" t="str">
        <f>IF('Evaluación 1'!F122&lt;5,'Evaluación 1'!F122,"X")</f>
        <v>X</v>
      </c>
      <c r="B26" s="105" t="str">
        <f>'Evaluación 1'!A123</f>
        <v>19. Models critical/creative thinking, problem solving skills, and collaboration.</v>
      </c>
      <c r="C26" s="105"/>
      <c r="D26" s="105"/>
      <c r="E26" s="23"/>
      <c r="F26" s="98"/>
      <c r="G26" s="99"/>
      <c r="H26" s="100"/>
      <c r="I26" s="23"/>
      <c r="J26" s="23"/>
      <c r="K26" s="23"/>
    </row>
    <row r="27" spans="1:11" ht="31.5" customHeight="1">
      <c r="A27" s="50" t="str">
        <f>IF('Evaluación 1'!F128&lt;5,'Evaluación 1'!F128,"X")</f>
        <v>X</v>
      </c>
      <c r="B27" s="105" t="str">
        <f>'Evaluación 1'!A129</f>
        <v>20. Uses multiple methods of assessment to monitor progress; creates opportunities for students to demonstrate understanding in diverse ways.</v>
      </c>
      <c r="C27" s="105"/>
      <c r="D27" s="105"/>
      <c r="E27" s="23"/>
      <c r="F27" s="98"/>
      <c r="G27" s="99"/>
      <c r="H27" s="100"/>
      <c r="I27" s="23"/>
      <c r="J27" s="23"/>
      <c r="K27" s="23"/>
    </row>
    <row r="28" spans="1:11" ht="47.25" customHeight="1">
      <c r="A28" s="50" t="str">
        <f>IF('Evaluación 1'!F134&lt;5,'Evaluación 1'!F134,"X")</f>
        <v>X</v>
      </c>
      <c r="B28" s="105" t="str">
        <f>'Evaluación 1'!A135</f>
        <v>21. Provides opportunities for students to monitor their own learning.</v>
      </c>
      <c r="C28" s="105"/>
      <c r="D28" s="105"/>
      <c r="E28" s="23"/>
      <c r="F28" s="98"/>
      <c r="G28" s="99"/>
      <c r="H28" s="100"/>
      <c r="I28" s="23"/>
      <c r="J28" s="23"/>
      <c r="K28" s="23"/>
    </row>
    <row r="29" spans="1:11" ht="31.5" customHeight="1">
      <c r="A29" s="50" t="str">
        <f>IF('Evaluación 1'!F140&lt;5,'Evaluación 1'!F140,"X")</f>
        <v>X</v>
      </c>
      <c r="B29" s="105" t="str">
        <f>'Evaluación 1'!A141</f>
        <v>22. Adapts instruction according to assessment of learning and provides feedback to students</v>
      </c>
      <c r="C29" s="105"/>
      <c r="D29" s="105"/>
      <c r="E29" s="23"/>
      <c r="F29" s="98"/>
      <c r="G29" s="99"/>
      <c r="H29" s="100"/>
      <c r="I29" s="23"/>
      <c r="J29" s="23"/>
      <c r="K29" s="23"/>
    </row>
    <row r="30" spans="1:11" ht="15">
      <c r="A30" s="31"/>
      <c r="B30" s="85" t="s">
        <v>200</v>
      </c>
      <c r="C30" s="85"/>
      <c r="D30" s="85"/>
      <c r="E30" s="23"/>
      <c r="F30" s="98"/>
      <c r="G30" s="99"/>
      <c r="H30" s="100"/>
      <c r="I30" s="23"/>
      <c r="J30" s="23"/>
      <c r="K30" s="23"/>
    </row>
    <row r="31" spans="1:11" ht="47.25" customHeight="1">
      <c r="A31" s="50" t="str">
        <f>IF('Evaluación 1'!F147&lt;5,'Evaluación 1'!F147,"X")</f>
        <v>X</v>
      </c>
      <c r="B31" s="105" t="str">
        <f>'Evaluación 1'!A148</f>
        <v>23. Uses feedback from professionals and assessments of student learning to evaluate and improve his/her teaching practice.</v>
      </c>
      <c r="C31" s="105"/>
      <c r="D31" s="105"/>
      <c r="E31" s="23"/>
      <c r="F31" s="98"/>
      <c r="G31" s="99"/>
      <c r="H31" s="100"/>
      <c r="I31" s="23"/>
      <c r="J31" s="23"/>
      <c r="K31" s="23"/>
    </row>
    <row r="32" spans="1:11" ht="31.5" customHeight="1">
      <c r="A32" s="50" t="str">
        <f>IF('Evaluación 1'!F153&lt;5,'Evaluación 1'!F153,"X")</f>
        <v>X</v>
      </c>
      <c r="B32" s="105" t="str">
        <f>'Evaluación 1'!A154</f>
        <v>24. Self-evaluates the effects of his/her choices and actions on others.</v>
      </c>
      <c r="C32" s="105"/>
      <c r="D32" s="105"/>
      <c r="E32" s="23"/>
      <c r="F32" s="98"/>
      <c r="G32" s="99"/>
      <c r="H32" s="100"/>
      <c r="I32" s="23"/>
      <c r="J32" s="23"/>
      <c r="K32" s="23"/>
    </row>
    <row r="33" spans="1:11" ht="31.5" customHeight="1">
      <c r="A33" s="50" t="str">
        <f>IF('Evaluación 1'!F159&lt;5,'Evaluación 1'!F159,"X")</f>
        <v>X</v>
      </c>
      <c r="B33" s="105" t="str">
        <f>'Evaluación 1'!A160</f>
        <v>25. Advocates, models, and teaches safe, legal, and ethical behavior including the use of information and technology</v>
      </c>
      <c r="C33" s="105"/>
      <c r="D33" s="105"/>
      <c r="E33" s="23"/>
      <c r="F33" s="98"/>
      <c r="G33" s="99"/>
      <c r="H33" s="100"/>
      <c r="I33" s="23"/>
      <c r="J33" s="23"/>
      <c r="K33" s="23"/>
    </row>
    <row r="34" spans="1:11" ht="31.5" customHeight="1">
      <c r="A34" s="50" t="str">
        <f>IF('Evaluación 1'!F165&lt;5,'Evaluación 1'!F165,"X")</f>
        <v>X</v>
      </c>
      <c r="B34" s="105" t="str">
        <f>'Evaluación 1'!A166</f>
        <v>26. Collaborates with others to reflect on, plan, and improve instruction</v>
      </c>
      <c r="C34" s="105"/>
      <c r="D34" s="105"/>
      <c r="E34" s="23"/>
      <c r="F34" s="98"/>
      <c r="G34" s="99"/>
      <c r="H34" s="100"/>
      <c r="I34" s="23"/>
      <c r="J34" s="23"/>
      <c r="K34" s="23"/>
    </row>
    <row r="35" spans="1:11" ht="31.5" customHeight="1">
      <c r="A35" s="50" t="str">
        <f>IF('Evaluación 1'!F171&lt;5,'Evaluación 1'!F171,"X")</f>
        <v>X</v>
      </c>
      <c r="B35" s="105" t="str">
        <f>'Evaluación 1'!A172</f>
        <v>27. Collects and evaluates evidence to measure student learning.</v>
      </c>
      <c r="C35" s="105"/>
      <c r="D35" s="105"/>
      <c r="E35" s="23"/>
      <c r="F35" s="98"/>
      <c r="G35" s="99"/>
      <c r="H35" s="100"/>
      <c r="I35" s="23"/>
      <c r="J35" s="23"/>
      <c r="K35" s="23"/>
    </row>
    <row r="36" spans="1:11" ht="47.25" customHeight="1">
      <c r="A36" s="50" t="str">
        <f>IF('Evaluación 1'!F177&lt;5,'Evaluación 1'!F177,"X")</f>
        <v>X</v>
      </c>
      <c r="B36" s="105" t="str">
        <f>'Evaluación 1'!A178</f>
        <v>28. Projects a professional, responsible, and ethical image in behavior, dress, document preparation, and participation in PPM and practice center professional activities. </v>
      </c>
      <c r="C36" s="105"/>
      <c r="D36" s="105"/>
      <c r="E36" s="23"/>
      <c r="F36" s="101"/>
      <c r="G36" s="102"/>
      <c r="H36" s="103"/>
      <c r="I36" s="23"/>
      <c r="J36" s="23"/>
      <c r="K36" s="23"/>
    </row>
    <row r="37" spans="2:11" ht="15">
      <c r="B37" s="108"/>
      <c r="C37" s="108"/>
      <c r="D37" s="108"/>
      <c r="E37" s="23"/>
      <c r="F37" s="25"/>
      <c r="G37" s="23"/>
      <c r="H37" s="23"/>
      <c r="I37" s="23"/>
      <c r="J37" s="23"/>
      <c r="K37" s="23"/>
    </row>
    <row r="38" spans="1:11" ht="15">
      <c r="A38">
        <f>(SUM(A6:A36)-C38)/0.84</f>
        <v>0</v>
      </c>
      <c r="B38" s="35" t="s">
        <v>16</v>
      </c>
      <c r="C38" s="33">
        <f>COUNTIF(A6:A36,4)</f>
        <v>0</v>
      </c>
      <c r="D38" s="60" t="s">
        <v>201</v>
      </c>
      <c r="E38" s="23"/>
      <c r="F38" s="25"/>
      <c r="G38" s="23"/>
      <c r="H38" s="23"/>
      <c r="I38" s="23"/>
      <c r="J38" s="23"/>
      <c r="K38" s="23"/>
    </row>
    <row r="39" spans="2:11" ht="15">
      <c r="B39" s="34"/>
      <c r="D39" s="30"/>
      <c r="E39" s="30"/>
      <c r="F39" s="25"/>
      <c r="G39" s="30"/>
      <c r="H39" s="30"/>
      <c r="I39" s="30"/>
      <c r="J39" s="30"/>
      <c r="K39" s="30"/>
    </row>
    <row r="40" spans="2:11" ht="15">
      <c r="B40" s="34"/>
      <c r="D40" s="30"/>
      <c r="E40" s="30"/>
      <c r="F40" s="25"/>
      <c r="G40" s="30"/>
      <c r="H40" s="30"/>
      <c r="I40" s="30"/>
      <c r="J40" s="30"/>
      <c r="K40" s="30"/>
    </row>
    <row r="41" spans="2:11" ht="15">
      <c r="B41" s="23"/>
      <c r="C41" s="25"/>
      <c r="D41" s="23"/>
      <c r="E41" s="23"/>
      <c r="F41" s="25"/>
      <c r="G41" s="23"/>
      <c r="H41" s="23"/>
      <c r="I41" s="23"/>
      <c r="J41" s="23"/>
      <c r="K41" s="23"/>
    </row>
    <row r="42" spans="2:11" ht="15">
      <c r="B42" s="23"/>
      <c r="C42" s="59" t="s">
        <v>233</v>
      </c>
      <c r="D42" s="104"/>
      <c r="E42" s="104"/>
      <c r="F42" s="104"/>
      <c r="G42" s="23"/>
      <c r="H42" s="23"/>
      <c r="I42" s="23"/>
      <c r="J42" s="23"/>
      <c r="K42" s="23"/>
    </row>
    <row r="43" spans="2:11" ht="15">
      <c r="B43" s="23"/>
      <c r="C43" s="25"/>
      <c r="D43" s="23"/>
      <c r="E43" s="23"/>
      <c r="F43" s="25"/>
      <c r="G43" s="23"/>
      <c r="H43" s="23"/>
      <c r="I43" s="23"/>
      <c r="J43" s="23"/>
      <c r="K43" s="23"/>
    </row>
    <row r="44" spans="2:11" ht="15">
      <c r="B44" s="23"/>
      <c r="C44" s="59" t="s">
        <v>234</v>
      </c>
      <c r="D44" s="104"/>
      <c r="E44" s="104"/>
      <c r="F44" s="104"/>
      <c r="G44" s="23"/>
      <c r="H44" s="23"/>
      <c r="I44" s="23"/>
      <c r="J44" s="23"/>
      <c r="K44" s="23"/>
    </row>
    <row r="45" spans="2:11" ht="15">
      <c r="B45" s="23"/>
      <c r="C45" s="25"/>
      <c r="D45" s="23"/>
      <c r="E45" s="34">
        <f>IF('Evaluación 1'!H7,"Supervisor Universitario",IF('Evaluación 1'!H6,"Maestro Cooperador",""))</f>
      </c>
      <c r="F45" s="25"/>
      <c r="G45" s="23"/>
      <c r="H45" s="23"/>
      <c r="I45" s="23"/>
      <c r="J45" s="23"/>
      <c r="K45" s="23"/>
    </row>
  </sheetData>
  <sheetProtection/>
  <mergeCells count="39">
    <mergeCell ref="B33:D33"/>
    <mergeCell ref="B34:D34"/>
    <mergeCell ref="B35:D35"/>
    <mergeCell ref="B36:D36"/>
    <mergeCell ref="B37:D37"/>
    <mergeCell ref="B19:D19"/>
    <mergeCell ref="B32:D32"/>
    <mergeCell ref="B21:D21"/>
    <mergeCell ref="B22:D22"/>
    <mergeCell ref="B23:D23"/>
    <mergeCell ref="B24:D24"/>
    <mergeCell ref="B25:D25"/>
    <mergeCell ref="B26:D26"/>
    <mergeCell ref="B27:D27"/>
    <mergeCell ref="B28:D28"/>
    <mergeCell ref="B29:D29"/>
    <mergeCell ref="B30:D30"/>
    <mergeCell ref="B31:D31"/>
    <mergeCell ref="F3:G3"/>
    <mergeCell ref="B5:D5"/>
    <mergeCell ref="F5:H5"/>
    <mergeCell ref="B6:D6"/>
    <mergeCell ref="B7:D7"/>
    <mergeCell ref="B8:D8"/>
    <mergeCell ref="F6:H20"/>
    <mergeCell ref="F21:H36"/>
    <mergeCell ref="D42:F42"/>
    <mergeCell ref="D44:F44"/>
    <mergeCell ref="B20:D20"/>
    <mergeCell ref="B9:D9"/>
    <mergeCell ref="B10:D10"/>
    <mergeCell ref="B11:D11"/>
    <mergeCell ref="B12:D12"/>
    <mergeCell ref="B13:D13"/>
    <mergeCell ref="B14:D14"/>
    <mergeCell ref="B15:D15"/>
    <mergeCell ref="B16:D16"/>
    <mergeCell ref="B17:D17"/>
    <mergeCell ref="B18:D18"/>
  </mergeCells>
  <printOptions/>
  <pageMargins left="0.25" right="0.25" top="1" bottom="1" header="0.5" footer="0.5"/>
  <pageSetup horizontalDpi="600" verticalDpi="600" orientation="portrait"/>
  <headerFooter alignWithMargins="0">
    <oddHeader>&amp;L&amp;G&amp;CCandidate Classroom Evaluation Form (Formative)&amp;R&amp;G</oddHeader>
  </headerFooter>
  <legacyDrawingHF r:id="rId1"/>
</worksheet>
</file>

<file path=xl/worksheets/sheet4.xml><?xml version="1.0" encoding="utf-8"?>
<worksheet xmlns="http://schemas.openxmlformats.org/spreadsheetml/2006/main" xmlns:r="http://schemas.openxmlformats.org/officeDocument/2006/relationships">
  <sheetPr codeName="Sheet2"/>
  <dimension ref="A1:I180"/>
  <sheetViews>
    <sheetView showGridLines="0" zoomScale="125" zoomScaleNormal="125" workbookViewId="0" topLeftCell="A47">
      <selection activeCell="E181" sqref="E181"/>
    </sheetView>
  </sheetViews>
  <sheetFormatPr defaultColWidth="11.00390625" defaultRowHeight="15.75"/>
  <cols>
    <col min="1" max="1" width="18.50390625" style="8" customWidth="1"/>
    <col min="2" max="5" width="23.50390625" style="1" customWidth="1"/>
    <col min="6" max="6" width="46.375" style="1" customWidth="1"/>
    <col min="7" max="7" width="6.875" style="1" customWidth="1"/>
    <col min="8" max="8" width="11.00390625" style="1" hidden="1" customWidth="1"/>
    <col min="9" max="16384" width="11.00390625" style="1" customWidth="1"/>
  </cols>
  <sheetData>
    <row r="1" spans="1:8" ht="18" customHeight="1">
      <c r="A1" s="61" t="str">
        <f>'Evaluación 1'!A1</f>
        <v>Candidate:</v>
      </c>
      <c r="B1" s="3">
        <f>'Evaluación 1'!B1</f>
        <v>0</v>
      </c>
      <c r="H1" s="2" t="s">
        <v>3</v>
      </c>
    </row>
    <row r="2" spans="1:8" ht="18" customHeight="1">
      <c r="A2" s="61" t="str">
        <f>'Evaluación 1'!A2</f>
        <v>Subject:</v>
      </c>
      <c r="B2" s="3">
        <f>'Evaluación 1'!B2</f>
        <v>0</v>
      </c>
      <c r="C2" s="61" t="str">
        <f>'Evaluación 1'!C2</f>
        <v>Grade:</v>
      </c>
      <c r="D2" s="3">
        <f>'Evaluación 1'!D2</f>
        <v>0</v>
      </c>
      <c r="H2" s="2" t="s">
        <v>4</v>
      </c>
    </row>
    <row r="3" spans="1:8" ht="18" customHeight="1">
      <c r="A3" s="61" t="str">
        <f>'Evaluación 1'!A3</f>
        <v>Semester:</v>
      </c>
      <c r="B3" s="3">
        <f>'Evaluación 1'!B3</f>
        <v>0</v>
      </c>
      <c r="C3" s="61" t="str">
        <f>'Evaluación 1'!C3</f>
        <v>Academic Year:</v>
      </c>
      <c r="D3" s="3">
        <f>'Evaluación 1'!D3</f>
        <v>0</v>
      </c>
      <c r="H3" s="2" t="s">
        <v>7</v>
      </c>
    </row>
    <row r="4" spans="1:8" ht="18" customHeight="1">
      <c r="A4" s="61" t="str">
        <f>'Evaluación 1'!A4</f>
        <v>Practice Center:</v>
      </c>
      <c r="B4" s="3">
        <f>'Evaluación 1'!B4</f>
        <v>0</v>
      </c>
      <c r="C4" s="61" t="str">
        <f>'Evaluación 1'!C4</f>
        <v>Level:</v>
      </c>
      <c r="D4" s="3">
        <f>'Evaluación 1'!D4</f>
        <v>0</v>
      </c>
      <c r="H4" s="2" t="s">
        <v>8</v>
      </c>
    </row>
    <row r="5" spans="1:9" ht="18" customHeight="1">
      <c r="A5" s="61" t="str">
        <f>'Evaluación 1'!A5</f>
        <v>School District:</v>
      </c>
      <c r="B5" s="3">
        <f>'Evaluación 1'!B5</f>
        <v>0</v>
      </c>
      <c r="C5" s="61" t="str">
        <f>'Evaluación 1'!C5</f>
        <v>Date:</v>
      </c>
      <c r="D5" s="3">
        <f>'Evaluación 1'!D5</f>
        <v>0</v>
      </c>
      <c r="H5" s="2"/>
      <c r="I5" s="2"/>
    </row>
    <row r="6" spans="1:9" ht="18" customHeight="1">
      <c r="A6" s="61" t="str">
        <f>'Evaluación 1'!A6</f>
        <v>University Supervisor:</v>
      </c>
      <c r="B6" s="3">
        <f>'Evaluación 1'!B6</f>
        <v>0</v>
      </c>
      <c r="C6" s="61" t="str">
        <f>'Evaluación 1'!C6</f>
        <v>Cooperating Teacher:</v>
      </c>
      <c r="D6" s="3">
        <f>'Evaluación 1'!D6</f>
        <v>0</v>
      </c>
      <c r="H6" s="5" t="b">
        <v>0</v>
      </c>
      <c r="I6" s="2"/>
    </row>
    <row r="7" spans="1:8" ht="18" customHeight="1">
      <c r="A7" s="4"/>
      <c r="B7" s="6"/>
      <c r="C7" s="4"/>
      <c r="D7" s="6"/>
      <c r="E7" s="7" t="str">
        <f>IF(H6=H7,"Choose one","")</f>
        <v>Choose one</v>
      </c>
      <c r="H7" s="1" t="b">
        <v>0</v>
      </c>
    </row>
    <row r="9" spans="1:5" ht="15" thickBot="1">
      <c r="A9" s="84" t="s">
        <v>235</v>
      </c>
      <c r="B9" s="84"/>
      <c r="C9" s="84"/>
      <c r="D9" s="84"/>
      <c r="E9" s="84"/>
    </row>
    <row r="10" spans="1:5" ht="15.75" thickBot="1">
      <c r="A10" s="73" t="s">
        <v>243</v>
      </c>
      <c r="B10" s="74"/>
      <c r="C10" s="10"/>
      <c r="D10" s="10"/>
      <c r="E10" s="11"/>
    </row>
    <row r="11" spans="1:5" s="12" customFormat="1" ht="13.5">
      <c r="A11" s="19" t="s">
        <v>203</v>
      </c>
      <c r="B11" s="20" t="s">
        <v>27</v>
      </c>
      <c r="C11" s="20" t="s">
        <v>28</v>
      </c>
      <c r="D11" s="20" t="s">
        <v>195</v>
      </c>
      <c r="E11" s="52" t="s">
        <v>196</v>
      </c>
    </row>
    <row r="12" spans="1:7" ht="28.5" thickBot="1">
      <c r="A12" s="21" t="s">
        <v>202</v>
      </c>
      <c r="B12" s="32"/>
      <c r="C12" s="32"/>
      <c r="D12" s="32"/>
      <c r="E12" s="32"/>
      <c r="F12" s="7" t="str">
        <f>IF(COUNTA(B12:E12)=1,IF(E12="X",4,IF(D12="X",3,IF(C12="X",2,1)))," Mark x under one level")</f>
        <v> Mark x under one level</v>
      </c>
      <c r="G12" s="5"/>
    </row>
    <row r="13" spans="1:6" ht="97.5">
      <c r="A13" s="57" t="s">
        <v>238</v>
      </c>
      <c r="B13" s="70" t="s">
        <v>30</v>
      </c>
      <c r="C13" s="70" t="s">
        <v>31</v>
      </c>
      <c r="D13" s="70" t="s">
        <v>29</v>
      </c>
      <c r="E13" s="70" t="s">
        <v>32</v>
      </c>
      <c r="F13" s="77" t="s">
        <v>197</v>
      </c>
    </row>
    <row r="14" spans="1:6" ht="13.5">
      <c r="A14" s="22"/>
      <c r="B14" s="71"/>
      <c r="C14" s="71"/>
      <c r="D14" s="71"/>
      <c r="E14" s="71"/>
      <c r="F14" s="77"/>
    </row>
    <row r="15" spans="1:6" ht="84.75" thickBot="1">
      <c r="A15" s="53" t="s">
        <v>138</v>
      </c>
      <c r="B15" s="72"/>
      <c r="C15" s="72"/>
      <c r="D15" s="72"/>
      <c r="E15" s="72"/>
      <c r="F15" s="77"/>
    </row>
    <row r="16" spans="1:5" ht="15" thickBot="1">
      <c r="A16" s="13"/>
      <c r="B16" s="10"/>
      <c r="C16" s="14"/>
      <c r="D16" s="10"/>
      <c r="E16" s="11"/>
    </row>
    <row r="17" spans="1:7" ht="13.5">
      <c r="A17" s="19" t="s">
        <v>203</v>
      </c>
      <c r="B17" s="20" t="s">
        <v>27</v>
      </c>
      <c r="C17" s="20" t="s">
        <v>28</v>
      </c>
      <c r="D17" s="20" t="s">
        <v>195</v>
      </c>
      <c r="E17" s="52" t="s">
        <v>196</v>
      </c>
      <c r="F17" s="12"/>
      <c r="G17" s="12"/>
    </row>
    <row r="18" spans="1:7" ht="28.5" thickBot="1">
      <c r="A18" s="21" t="s">
        <v>202</v>
      </c>
      <c r="B18" s="32"/>
      <c r="C18" s="32"/>
      <c r="D18" s="32"/>
      <c r="E18" s="32"/>
      <c r="F18" s="7" t="str">
        <f>IF(COUNTA(B18:E18)=1,IF(E18="X",4,IF(D18="X",3,IF(C18="X",2,1))),"Mark x under one level")</f>
        <v>Mark x under one level</v>
      </c>
      <c r="G18" s="5"/>
    </row>
    <row r="19" spans="1:6" ht="90" customHeight="1">
      <c r="A19" s="57" t="s">
        <v>33</v>
      </c>
      <c r="B19" s="70" t="s">
        <v>34</v>
      </c>
      <c r="C19" s="70" t="s">
        <v>35</v>
      </c>
      <c r="D19" s="70" t="s">
        <v>36</v>
      </c>
      <c r="E19" s="70" t="s">
        <v>37</v>
      </c>
      <c r="F19" s="77" t="s">
        <v>198</v>
      </c>
    </row>
    <row r="20" spans="1:6" ht="13.5">
      <c r="A20" s="22"/>
      <c r="B20" s="71"/>
      <c r="C20" s="71"/>
      <c r="D20" s="71"/>
      <c r="E20" s="71"/>
      <c r="F20" s="77"/>
    </row>
    <row r="21" spans="1:6" ht="84.75" thickBot="1">
      <c r="A21" s="53" t="s">
        <v>139</v>
      </c>
      <c r="B21" s="72"/>
      <c r="C21" s="72"/>
      <c r="D21" s="72"/>
      <c r="E21" s="72"/>
      <c r="F21" s="77"/>
    </row>
    <row r="22" spans="1:5" ht="15" thickBot="1">
      <c r="A22" s="13"/>
      <c r="B22" s="10"/>
      <c r="C22" s="14"/>
      <c r="D22" s="10"/>
      <c r="E22" s="11"/>
    </row>
    <row r="23" spans="1:5" ht="15" thickBot="1">
      <c r="A23" s="73" t="s">
        <v>244</v>
      </c>
      <c r="B23" s="75"/>
      <c r="C23" s="75"/>
      <c r="D23" s="75"/>
      <c r="E23" s="76"/>
    </row>
    <row r="24" spans="1:7" ht="13.5">
      <c r="A24" s="19" t="s">
        <v>203</v>
      </c>
      <c r="B24" s="20" t="s">
        <v>27</v>
      </c>
      <c r="C24" s="20" t="s">
        <v>28</v>
      </c>
      <c r="D24" s="20" t="s">
        <v>195</v>
      </c>
      <c r="E24" s="52" t="s">
        <v>196</v>
      </c>
      <c r="F24" s="12"/>
      <c r="G24" s="12"/>
    </row>
    <row r="25" spans="1:7" ht="28.5" thickBot="1">
      <c r="A25" s="21" t="s">
        <v>202</v>
      </c>
      <c r="B25" s="32"/>
      <c r="C25" s="32"/>
      <c r="D25" s="32"/>
      <c r="E25" s="32"/>
      <c r="F25" s="7" t="str">
        <f>IF(COUNTA(B25:E25)=1,IF(E25="X",4,IF(D25="X",3,IF(C25="X",2,1))),"Mark x under one level")</f>
        <v>Mark x under one level</v>
      </c>
      <c r="G25" s="5"/>
    </row>
    <row r="26" spans="1:6" ht="156" customHeight="1">
      <c r="A26" s="57" t="s">
        <v>38</v>
      </c>
      <c r="B26" s="70" t="s">
        <v>39</v>
      </c>
      <c r="C26" s="70" t="s">
        <v>40</v>
      </c>
      <c r="D26" s="70" t="s">
        <v>41</v>
      </c>
      <c r="E26" s="70" t="s">
        <v>42</v>
      </c>
      <c r="F26" s="68" t="s">
        <v>197</v>
      </c>
    </row>
    <row r="27" spans="1:6" ht="13.5">
      <c r="A27" s="22"/>
      <c r="B27" s="71"/>
      <c r="C27" s="71"/>
      <c r="D27" s="71"/>
      <c r="E27" s="71"/>
      <c r="F27" s="69"/>
    </row>
    <row r="28" spans="1:6" ht="70.5" thickBot="1">
      <c r="A28" s="53" t="s">
        <v>140</v>
      </c>
      <c r="B28" s="72"/>
      <c r="C28" s="72"/>
      <c r="D28" s="72"/>
      <c r="E28" s="72"/>
      <c r="F28" s="69"/>
    </row>
    <row r="29" spans="1:5" ht="15" thickBot="1">
      <c r="A29" s="13"/>
      <c r="B29" s="10"/>
      <c r="C29" s="14"/>
      <c r="D29" s="10"/>
      <c r="E29" s="11"/>
    </row>
    <row r="30" spans="1:7" ht="13.5">
      <c r="A30" s="19" t="s">
        <v>203</v>
      </c>
      <c r="B30" s="20" t="s">
        <v>27</v>
      </c>
      <c r="C30" s="20" t="s">
        <v>28</v>
      </c>
      <c r="D30" s="20" t="s">
        <v>195</v>
      </c>
      <c r="E30" s="52" t="s">
        <v>196</v>
      </c>
      <c r="F30" s="12"/>
      <c r="G30" s="12"/>
    </row>
    <row r="31" spans="1:7" ht="28.5" thickBot="1">
      <c r="A31" s="21" t="s">
        <v>202</v>
      </c>
      <c r="B31" s="32"/>
      <c r="C31" s="32"/>
      <c r="D31" s="32"/>
      <c r="E31" s="32"/>
      <c r="F31" s="7" t="str">
        <f>IF(COUNTA(B31:E31)=1,IF(E31="X",4,IF(D31="X",3,IF(C31="X",2,1))),"Mark x under one level")</f>
        <v>Mark x under one level</v>
      </c>
      <c r="G31" s="5"/>
    </row>
    <row r="32" spans="1:6" ht="129.75" customHeight="1">
      <c r="A32" s="57" t="s">
        <v>43</v>
      </c>
      <c r="B32" s="70" t="s">
        <v>44</v>
      </c>
      <c r="C32" s="70" t="s">
        <v>45</v>
      </c>
      <c r="D32" s="70" t="s">
        <v>46</v>
      </c>
      <c r="E32" s="70" t="s">
        <v>47</v>
      </c>
      <c r="F32" s="68" t="s">
        <v>197</v>
      </c>
    </row>
    <row r="33" spans="1:6" ht="13.5">
      <c r="A33" s="22"/>
      <c r="B33" s="71"/>
      <c r="C33" s="71"/>
      <c r="D33" s="71"/>
      <c r="E33" s="71"/>
      <c r="F33" s="69"/>
    </row>
    <row r="34" spans="1:6" ht="70.5" thickBot="1">
      <c r="A34" s="53" t="s">
        <v>141</v>
      </c>
      <c r="B34" s="72"/>
      <c r="C34" s="72"/>
      <c r="D34" s="72"/>
      <c r="E34" s="72"/>
      <c r="F34" s="69"/>
    </row>
    <row r="35" spans="1:5" ht="15" thickBot="1">
      <c r="A35" s="13"/>
      <c r="B35" s="10"/>
      <c r="C35" s="14"/>
      <c r="D35" s="10"/>
      <c r="E35" s="11"/>
    </row>
    <row r="36" spans="1:5" ht="13.5">
      <c r="A36" s="19" t="s">
        <v>203</v>
      </c>
      <c r="B36" s="20" t="s">
        <v>27</v>
      </c>
      <c r="C36" s="20" t="s">
        <v>28</v>
      </c>
      <c r="D36" s="20" t="s">
        <v>195</v>
      </c>
      <c r="E36" s="52" t="s">
        <v>196</v>
      </c>
    </row>
    <row r="37" spans="1:7" ht="28.5" thickBot="1">
      <c r="A37" s="21" t="s">
        <v>202</v>
      </c>
      <c r="B37" s="32"/>
      <c r="C37" s="32"/>
      <c r="D37" s="32"/>
      <c r="E37" s="32"/>
      <c r="F37" s="7" t="str">
        <f>IF(COUNTA(B37:E37)=1,IF(E37="X",4,IF(D37="X",3,IF(C37="X",2,1))),"Mark x under one level")</f>
        <v>Mark x under one level</v>
      </c>
      <c r="G37" s="5"/>
    </row>
    <row r="38" spans="1:6" ht="140.25" customHeight="1">
      <c r="A38" s="57" t="s">
        <v>48</v>
      </c>
      <c r="B38" s="70" t="s">
        <v>49</v>
      </c>
      <c r="C38" s="70" t="s">
        <v>50</v>
      </c>
      <c r="D38" s="70" t="s">
        <v>209</v>
      </c>
      <c r="E38" s="70" t="s">
        <v>210</v>
      </c>
      <c r="F38" s="68" t="s">
        <v>197</v>
      </c>
    </row>
    <row r="39" spans="1:6" ht="13.5">
      <c r="A39" s="22"/>
      <c r="B39" s="71"/>
      <c r="C39" s="71"/>
      <c r="D39" s="71"/>
      <c r="E39" s="71"/>
      <c r="F39" s="69"/>
    </row>
    <row r="40" spans="1:6" ht="70.5" thickBot="1">
      <c r="A40" s="53" t="s">
        <v>142</v>
      </c>
      <c r="B40" s="72"/>
      <c r="C40" s="72"/>
      <c r="D40" s="72"/>
      <c r="E40" s="72"/>
      <c r="F40" s="69"/>
    </row>
    <row r="41" spans="1:5" ht="15" thickBot="1">
      <c r="A41" s="56"/>
      <c r="B41" s="10"/>
      <c r="C41" s="10"/>
      <c r="D41" s="10"/>
      <c r="E41" s="11"/>
    </row>
    <row r="42" spans="1:5" ht="15" thickBot="1">
      <c r="A42" s="73" t="s">
        <v>245</v>
      </c>
      <c r="B42" s="75"/>
      <c r="C42" s="75"/>
      <c r="D42" s="75"/>
      <c r="E42" s="76"/>
    </row>
    <row r="43" spans="1:7" ht="13.5">
      <c r="A43" s="19" t="s">
        <v>203</v>
      </c>
      <c r="B43" s="20" t="s">
        <v>27</v>
      </c>
      <c r="C43" s="20" t="s">
        <v>28</v>
      </c>
      <c r="D43" s="20" t="s">
        <v>195</v>
      </c>
      <c r="E43" s="52" t="s">
        <v>196</v>
      </c>
      <c r="F43" s="12"/>
      <c r="G43" s="12"/>
    </row>
    <row r="44" spans="1:7" ht="28.5" thickBot="1">
      <c r="A44" s="21" t="s">
        <v>202</v>
      </c>
      <c r="B44" s="32"/>
      <c r="C44" s="32"/>
      <c r="D44" s="32"/>
      <c r="E44" s="32"/>
      <c r="F44" s="7" t="str">
        <f>IF(COUNTA(B44:E44)=1,IF(E44="X",4,IF(D44="X",3,IF(C44="X",2,1)))," Mark x under one level")</f>
        <v> Mark x under one level</v>
      </c>
      <c r="G44" s="5"/>
    </row>
    <row r="45" spans="1:6" ht="110.25" customHeight="1">
      <c r="A45" s="78" t="s">
        <v>51</v>
      </c>
      <c r="B45" s="70" t="s">
        <v>52</v>
      </c>
      <c r="C45" s="70" t="s">
        <v>211</v>
      </c>
      <c r="D45" s="70" t="s">
        <v>53</v>
      </c>
      <c r="E45" s="70" t="s">
        <v>54</v>
      </c>
      <c r="F45" s="68" t="s">
        <v>197</v>
      </c>
    </row>
    <row r="46" spans="1:6" ht="12.75" customHeight="1">
      <c r="A46" s="79"/>
      <c r="B46" s="71"/>
      <c r="C46" s="71"/>
      <c r="D46" s="71"/>
      <c r="E46" s="71"/>
      <c r="F46" s="69"/>
    </row>
    <row r="47" spans="1:6" ht="84.75" thickBot="1">
      <c r="A47" s="53" t="s">
        <v>143</v>
      </c>
      <c r="B47" s="72"/>
      <c r="C47" s="72"/>
      <c r="D47" s="72"/>
      <c r="E47" s="72"/>
      <c r="F47" s="69"/>
    </row>
    <row r="48" spans="1:5" ht="15" thickBot="1">
      <c r="A48" s="13"/>
      <c r="B48" s="10"/>
      <c r="C48" s="14"/>
      <c r="D48" s="10"/>
      <c r="E48" s="11"/>
    </row>
    <row r="49" spans="1:7" ht="13.5">
      <c r="A49" s="19" t="s">
        <v>0</v>
      </c>
      <c r="B49" s="20" t="s">
        <v>27</v>
      </c>
      <c r="C49" s="20" t="s">
        <v>28</v>
      </c>
      <c r="D49" s="20" t="s">
        <v>195</v>
      </c>
      <c r="E49" s="52" t="s">
        <v>196</v>
      </c>
      <c r="F49" s="12"/>
      <c r="G49" s="12"/>
    </row>
    <row r="50" spans="1:7" ht="28.5" thickBot="1">
      <c r="A50" s="21" t="s">
        <v>202</v>
      </c>
      <c r="B50" s="32"/>
      <c r="C50" s="32"/>
      <c r="D50" s="32"/>
      <c r="E50" s="32"/>
      <c r="F50" s="7" t="str">
        <f>IF(COUNTA(B50:E50)=1,IF(E50="X",4,IF(D50="X",3,IF(C50="X",2,1)))," Mark x under one level")</f>
        <v> Mark x under one level</v>
      </c>
      <c r="G50" s="5"/>
    </row>
    <row r="51" spans="1:6" ht="99.75" customHeight="1">
      <c r="A51" s="78" t="s">
        <v>55</v>
      </c>
      <c r="B51" s="70" t="s">
        <v>56</v>
      </c>
      <c r="C51" s="70" t="s">
        <v>212</v>
      </c>
      <c r="D51" s="70" t="s">
        <v>57</v>
      </c>
      <c r="E51" s="70" t="s">
        <v>58</v>
      </c>
      <c r="F51" s="68" t="s">
        <v>197</v>
      </c>
    </row>
    <row r="52" spans="1:6" ht="12.75" customHeight="1">
      <c r="A52" s="80"/>
      <c r="B52" s="71"/>
      <c r="C52" s="71"/>
      <c r="D52" s="71"/>
      <c r="E52" s="71"/>
      <c r="F52" s="69"/>
    </row>
    <row r="53" spans="1:6" ht="99" thickBot="1">
      <c r="A53" s="53" t="s">
        <v>144</v>
      </c>
      <c r="B53" s="72"/>
      <c r="C53" s="72"/>
      <c r="D53" s="72"/>
      <c r="E53" s="72"/>
      <c r="F53" s="69"/>
    </row>
    <row r="54" spans="1:5" ht="15" thickBot="1">
      <c r="A54" s="13"/>
      <c r="B54" s="10"/>
      <c r="C54" s="14"/>
      <c r="D54" s="10"/>
      <c r="E54" s="11"/>
    </row>
    <row r="55" spans="1:6" ht="13.5">
      <c r="A55" s="19" t="s">
        <v>203</v>
      </c>
      <c r="B55" s="20" t="s">
        <v>27</v>
      </c>
      <c r="C55" s="20" t="s">
        <v>28</v>
      </c>
      <c r="D55" s="20" t="s">
        <v>195</v>
      </c>
      <c r="E55" s="52" t="s">
        <v>196</v>
      </c>
      <c r="F55" s="12"/>
    </row>
    <row r="56" spans="1:7" ht="28.5" thickBot="1">
      <c r="A56" s="21" t="s">
        <v>202</v>
      </c>
      <c r="B56" s="32"/>
      <c r="C56" s="32"/>
      <c r="D56" s="32"/>
      <c r="E56" s="32"/>
      <c r="F56" s="7" t="str">
        <f>IF(COUNTA(B56:E56)=1,IF(E56="X",4,IF(D56="X",3,IF(C56="X",2,1)))," Mark x under one level")</f>
        <v> Mark x under one level</v>
      </c>
      <c r="G56" s="5"/>
    </row>
    <row r="57" spans="1:6" ht="224.25" customHeight="1">
      <c r="A57" s="57" t="s">
        <v>59</v>
      </c>
      <c r="B57" s="70" t="s">
        <v>60</v>
      </c>
      <c r="C57" s="70" t="s">
        <v>61</v>
      </c>
      <c r="D57" s="70" t="s">
        <v>137</v>
      </c>
      <c r="E57" s="70" t="s">
        <v>62</v>
      </c>
      <c r="F57" s="68" t="s">
        <v>197</v>
      </c>
    </row>
    <row r="58" spans="1:6" ht="13.5">
      <c r="A58" s="22"/>
      <c r="B58" s="71"/>
      <c r="C58" s="71"/>
      <c r="D58" s="71"/>
      <c r="E58" s="71"/>
      <c r="F58" s="69"/>
    </row>
    <row r="59" spans="1:6" ht="99" thickBot="1">
      <c r="A59" s="53" t="s">
        <v>145</v>
      </c>
      <c r="B59" s="72"/>
      <c r="C59" s="72"/>
      <c r="D59" s="72"/>
      <c r="E59" s="72"/>
      <c r="F59" s="69"/>
    </row>
    <row r="60" spans="1:5" ht="15" thickBot="1">
      <c r="A60" s="13"/>
      <c r="B60" s="10"/>
      <c r="C60" s="14"/>
      <c r="D60" s="10"/>
      <c r="E60" s="11"/>
    </row>
    <row r="61" spans="1:7" ht="13.5">
      <c r="A61" s="19" t="s">
        <v>203</v>
      </c>
      <c r="B61" s="20" t="s">
        <v>27</v>
      </c>
      <c r="C61" s="20" t="s">
        <v>28</v>
      </c>
      <c r="D61" s="20" t="s">
        <v>195</v>
      </c>
      <c r="E61" s="52" t="s">
        <v>196</v>
      </c>
      <c r="F61" s="12"/>
      <c r="G61" s="12"/>
    </row>
    <row r="62" spans="1:7" ht="28.5" thickBot="1">
      <c r="A62" s="21" t="s">
        <v>202</v>
      </c>
      <c r="B62" s="32"/>
      <c r="C62" s="32"/>
      <c r="D62" s="32"/>
      <c r="E62" s="32"/>
      <c r="F62" s="7" t="str">
        <f>IF(COUNTA(B62:E62)=1,IF(E62="X",4,IF(D62="X",3,IF(C62="X",2,1))),"Mark x under one level")</f>
        <v>Mark x under one level</v>
      </c>
      <c r="G62" s="5"/>
    </row>
    <row r="63" spans="1:6" ht="230.25" customHeight="1">
      <c r="A63" s="57" t="s">
        <v>63</v>
      </c>
      <c r="B63" s="70" t="s">
        <v>64</v>
      </c>
      <c r="C63" s="70" t="s">
        <v>65</v>
      </c>
      <c r="D63" s="70" t="s">
        <v>66</v>
      </c>
      <c r="E63" s="70" t="s">
        <v>67</v>
      </c>
      <c r="F63" s="68" t="s">
        <v>197</v>
      </c>
    </row>
    <row r="64" spans="1:6" ht="55.5" customHeight="1">
      <c r="A64" s="22"/>
      <c r="B64" s="71"/>
      <c r="C64" s="71"/>
      <c r="D64" s="71"/>
      <c r="E64" s="71"/>
      <c r="F64" s="69"/>
    </row>
    <row r="65" spans="1:6" ht="99" thickBot="1">
      <c r="A65" s="53" t="s">
        <v>146</v>
      </c>
      <c r="B65" s="72"/>
      <c r="C65" s="72"/>
      <c r="D65" s="72"/>
      <c r="E65" s="72"/>
      <c r="F65" s="69"/>
    </row>
    <row r="66" spans="1:5" ht="15" thickBot="1">
      <c r="A66" s="13"/>
      <c r="B66" s="10"/>
      <c r="C66" s="14"/>
      <c r="D66" s="10"/>
      <c r="E66" s="11"/>
    </row>
    <row r="67" spans="1:7" ht="13.5">
      <c r="A67" s="19" t="s">
        <v>203</v>
      </c>
      <c r="B67" s="20" t="s">
        <v>27</v>
      </c>
      <c r="C67" s="20" t="s">
        <v>28</v>
      </c>
      <c r="D67" s="20" t="s">
        <v>195</v>
      </c>
      <c r="E67" s="52" t="s">
        <v>196</v>
      </c>
      <c r="G67" s="12"/>
    </row>
    <row r="68" spans="1:7" ht="28.5" thickBot="1">
      <c r="A68" s="21" t="s">
        <v>202</v>
      </c>
      <c r="B68" s="32"/>
      <c r="C68" s="32"/>
      <c r="D68" s="32"/>
      <c r="E68" s="32"/>
      <c r="F68" s="7" t="str">
        <f>IF(COUNTA(B68:E68)=1,IF(E68="X",4,IF(D68="X",3,IF(C68="X",2,1)))," Mark x under one level")</f>
        <v> Mark x under one level</v>
      </c>
      <c r="G68" s="5"/>
    </row>
    <row r="69" spans="1:6" ht="111.75" customHeight="1">
      <c r="A69" s="57" t="s">
        <v>68</v>
      </c>
      <c r="B69" s="70" t="s">
        <v>69</v>
      </c>
      <c r="C69" s="70" t="s">
        <v>70</v>
      </c>
      <c r="D69" s="70" t="s">
        <v>71</v>
      </c>
      <c r="E69" s="70" t="s">
        <v>213</v>
      </c>
      <c r="F69" s="68" t="s">
        <v>197</v>
      </c>
    </row>
    <row r="70" spans="1:6" ht="13.5">
      <c r="A70" s="22"/>
      <c r="B70" s="71"/>
      <c r="C70" s="71"/>
      <c r="D70" s="71"/>
      <c r="E70" s="71"/>
      <c r="F70" s="69"/>
    </row>
    <row r="71" spans="1:6" ht="84.75" thickBot="1">
      <c r="A71" s="53" t="s">
        <v>147</v>
      </c>
      <c r="B71" s="72"/>
      <c r="C71" s="72"/>
      <c r="D71" s="72"/>
      <c r="E71" s="72"/>
      <c r="F71" s="69"/>
    </row>
    <row r="72" spans="1:5" ht="15" thickBot="1">
      <c r="A72" s="56"/>
      <c r="B72" s="10"/>
      <c r="C72" s="10"/>
      <c r="D72" s="10"/>
      <c r="E72" s="11"/>
    </row>
    <row r="73" spans="1:6" ht="13.5">
      <c r="A73" s="19" t="s">
        <v>203</v>
      </c>
      <c r="B73" s="20" t="s">
        <v>27</v>
      </c>
      <c r="C73" s="20" t="s">
        <v>28</v>
      </c>
      <c r="D73" s="20" t="s">
        <v>195</v>
      </c>
      <c r="E73" s="52" t="s">
        <v>196</v>
      </c>
      <c r="F73" s="12"/>
    </row>
    <row r="74" spans="1:7" ht="28.5" thickBot="1">
      <c r="A74" s="21" t="s">
        <v>202</v>
      </c>
      <c r="B74" s="32"/>
      <c r="C74" s="32"/>
      <c r="D74" s="32"/>
      <c r="E74" s="32"/>
      <c r="F74" s="7" t="str">
        <f>IF(COUNTA(B74:E74)=1,IF(E74="X",4,IF(D74="X",3,IF(C74="X",2,1))),"Mark x under one level")</f>
        <v>Mark x under one level</v>
      </c>
      <c r="G74" s="5"/>
    </row>
    <row r="75" spans="1:6" ht="140.25" customHeight="1">
      <c r="A75" s="57" t="s">
        <v>205</v>
      </c>
      <c r="B75" s="70" t="s">
        <v>206</v>
      </c>
      <c r="C75" s="70" t="s">
        <v>207</v>
      </c>
      <c r="D75" s="70" t="s">
        <v>208</v>
      </c>
      <c r="E75" s="70" t="s">
        <v>72</v>
      </c>
      <c r="F75" s="68" t="s">
        <v>197</v>
      </c>
    </row>
    <row r="76" spans="1:6" ht="13.5">
      <c r="A76" s="22"/>
      <c r="B76" s="71"/>
      <c r="C76" s="71"/>
      <c r="D76" s="71"/>
      <c r="E76" s="71"/>
      <c r="F76" s="69"/>
    </row>
    <row r="77" spans="1:6" ht="99" thickBot="1">
      <c r="A77" s="53" t="s">
        <v>148</v>
      </c>
      <c r="B77" s="72"/>
      <c r="C77" s="72"/>
      <c r="D77" s="72"/>
      <c r="E77" s="72"/>
      <c r="F77" s="69"/>
    </row>
    <row r="78" spans="1:5" ht="15" thickBot="1">
      <c r="A78" s="13"/>
      <c r="B78" s="10"/>
      <c r="C78" s="14"/>
      <c r="D78" s="10"/>
      <c r="E78" s="11"/>
    </row>
    <row r="79" spans="1:7" ht="13.5">
      <c r="A79" s="19" t="s">
        <v>0</v>
      </c>
      <c r="B79" s="20" t="s">
        <v>27</v>
      </c>
      <c r="C79" s="20" t="s">
        <v>28</v>
      </c>
      <c r="D79" s="20" t="s">
        <v>195</v>
      </c>
      <c r="E79" s="52" t="s">
        <v>196</v>
      </c>
      <c r="F79" s="12"/>
      <c r="G79" s="12"/>
    </row>
    <row r="80" spans="1:7" ht="28.5" thickBot="1">
      <c r="A80" s="21" t="s">
        <v>202</v>
      </c>
      <c r="B80" s="32"/>
      <c r="C80" s="32"/>
      <c r="D80" s="32"/>
      <c r="E80" s="32"/>
      <c r="F80" s="7" t="str">
        <f>IF(COUNTA(B80:E80)=1,IF(E80="X",4,IF(D80="X",3,IF(C80="X",2,1))),"Mark x under one level")</f>
        <v>Mark x under one level</v>
      </c>
      <c r="G80" s="5"/>
    </row>
    <row r="81" spans="1:6" ht="140.25" customHeight="1">
      <c r="A81" s="57" t="s">
        <v>73</v>
      </c>
      <c r="B81" s="70" t="s">
        <v>74</v>
      </c>
      <c r="C81" s="70" t="s">
        <v>75</v>
      </c>
      <c r="D81" s="70" t="s">
        <v>76</v>
      </c>
      <c r="E81" s="70" t="s">
        <v>77</v>
      </c>
      <c r="F81" s="68" t="s">
        <v>197</v>
      </c>
    </row>
    <row r="82" spans="1:6" ht="13.5">
      <c r="A82" s="22"/>
      <c r="B82" s="71"/>
      <c r="C82" s="71"/>
      <c r="D82" s="71"/>
      <c r="E82" s="71"/>
      <c r="F82" s="69"/>
    </row>
    <row r="83" spans="1:6" ht="84.75" thickBot="1">
      <c r="A83" s="53" t="s">
        <v>149</v>
      </c>
      <c r="B83" s="72"/>
      <c r="C83" s="72"/>
      <c r="D83" s="72"/>
      <c r="E83" s="72"/>
      <c r="F83" s="69"/>
    </row>
    <row r="84" spans="1:5" ht="15" thickBot="1">
      <c r="A84" s="13"/>
      <c r="B84" s="10"/>
      <c r="C84" s="14"/>
      <c r="D84" s="10"/>
      <c r="E84" s="11"/>
    </row>
    <row r="85" spans="1:7" ht="13.5">
      <c r="A85" s="19" t="s">
        <v>203</v>
      </c>
      <c r="B85" s="20" t="s">
        <v>27</v>
      </c>
      <c r="C85" s="20" t="s">
        <v>28</v>
      </c>
      <c r="D85" s="20" t="s">
        <v>195</v>
      </c>
      <c r="E85" s="52" t="s">
        <v>196</v>
      </c>
      <c r="F85" s="12"/>
      <c r="G85" s="12"/>
    </row>
    <row r="86" spans="1:7" ht="28.5" thickBot="1">
      <c r="A86" s="21" t="s">
        <v>202</v>
      </c>
      <c r="B86" s="32"/>
      <c r="C86" s="32"/>
      <c r="D86" s="32"/>
      <c r="E86" s="32"/>
      <c r="F86" s="7" t="str">
        <f>IF(COUNTA(B86:E86)=1,IF(E86="X",4,IF(D86="X",3,IF(C86="X",2,1)))," Mark x under one level")</f>
        <v> Mark x under one level</v>
      </c>
      <c r="G86" s="5"/>
    </row>
    <row r="87" spans="1:6" ht="126" customHeight="1">
      <c r="A87" s="57" t="s">
        <v>78</v>
      </c>
      <c r="B87" s="70" t="s">
        <v>79</v>
      </c>
      <c r="C87" s="70" t="s">
        <v>80</v>
      </c>
      <c r="D87" s="70" t="s">
        <v>81</v>
      </c>
      <c r="E87" s="70" t="s">
        <v>82</v>
      </c>
      <c r="F87" s="68" t="s">
        <v>197</v>
      </c>
    </row>
    <row r="88" spans="1:6" ht="13.5">
      <c r="A88" s="22"/>
      <c r="B88" s="71"/>
      <c r="C88" s="71"/>
      <c r="D88" s="71"/>
      <c r="E88" s="71"/>
      <c r="F88" s="69"/>
    </row>
    <row r="89" spans="1:6" ht="70.5" thickBot="1">
      <c r="A89" s="53" t="s">
        <v>150</v>
      </c>
      <c r="B89" s="72"/>
      <c r="C89" s="72"/>
      <c r="D89" s="72"/>
      <c r="E89" s="72"/>
      <c r="F89" s="69"/>
    </row>
    <row r="90" spans="1:5" ht="15" thickBot="1">
      <c r="A90" s="13"/>
      <c r="B90" s="10"/>
      <c r="C90" s="14"/>
      <c r="D90" s="10"/>
      <c r="E90" s="11"/>
    </row>
    <row r="91" spans="1:5" ht="13.5">
      <c r="A91" s="19" t="s">
        <v>203</v>
      </c>
      <c r="B91" s="20" t="s">
        <v>27</v>
      </c>
      <c r="C91" s="20" t="s">
        <v>28</v>
      </c>
      <c r="D91" s="20" t="s">
        <v>195</v>
      </c>
      <c r="E91" s="52" t="s">
        <v>196</v>
      </c>
    </row>
    <row r="92" spans="1:7" ht="28.5" thickBot="1">
      <c r="A92" s="21" t="s">
        <v>202</v>
      </c>
      <c r="B92" s="32"/>
      <c r="C92" s="32"/>
      <c r="D92" s="32"/>
      <c r="E92" s="32"/>
      <c r="F92" s="7" t="str">
        <f>IF(COUNTA(B92:E92)=1,IF(E92="X",4,IF(D92="X",3,IF(C92="X",2,1)))," Mark x under one level")</f>
        <v> Mark x under one level</v>
      </c>
      <c r="G92" s="5"/>
    </row>
    <row r="93" spans="1:6" ht="111.75" customHeight="1">
      <c r="A93" s="57" t="s">
        <v>83</v>
      </c>
      <c r="B93" s="70" t="s">
        <v>214</v>
      </c>
      <c r="C93" s="70" t="s">
        <v>84</v>
      </c>
      <c r="D93" s="70" t="s">
        <v>85</v>
      </c>
      <c r="E93" s="70" t="s">
        <v>86</v>
      </c>
      <c r="F93" s="68" t="s">
        <v>197</v>
      </c>
    </row>
    <row r="94" spans="1:6" ht="13.5">
      <c r="A94" s="22"/>
      <c r="B94" s="71"/>
      <c r="C94" s="71"/>
      <c r="D94" s="71"/>
      <c r="E94" s="71"/>
      <c r="F94" s="69"/>
    </row>
    <row r="95" spans="1:6" ht="112.5" thickBot="1">
      <c r="A95" s="53" t="s">
        <v>151</v>
      </c>
      <c r="B95" s="72"/>
      <c r="C95" s="72"/>
      <c r="D95" s="72"/>
      <c r="E95" s="72"/>
      <c r="F95" s="69"/>
    </row>
    <row r="96" spans="1:5" ht="15" thickBot="1">
      <c r="A96" s="56"/>
      <c r="B96" s="10"/>
      <c r="C96" s="10"/>
      <c r="D96" s="10"/>
      <c r="E96" s="11"/>
    </row>
    <row r="97" spans="1:7" ht="13.5">
      <c r="A97" s="19" t="s">
        <v>203</v>
      </c>
      <c r="B97" s="20" t="s">
        <v>27</v>
      </c>
      <c r="C97" s="20" t="s">
        <v>28</v>
      </c>
      <c r="D97" s="20" t="s">
        <v>195</v>
      </c>
      <c r="E97" s="52" t="s">
        <v>196</v>
      </c>
      <c r="F97" s="12"/>
      <c r="G97" s="12"/>
    </row>
    <row r="98" spans="1:7" ht="28.5" thickBot="1">
      <c r="A98" s="21" t="s">
        <v>202</v>
      </c>
      <c r="B98" s="32"/>
      <c r="C98" s="32"/>
      <c r="D98" s="32"/>
      <c r="E98" s="32"/>
      <c r="F98" s="7" t="str">
        <f>IF(COUNTA(B98:E98)=1,IF(E98="X",4,IF(D98="X",3,IF(C98="X",2,1))),"Mark x under one level")</f>
        <v>Mark x under one level</v>
      </c>
      <c r="G98" s="5"/>
    </row>
    <row r="99" spans="1:6" ht="152.25" customHeight="1">
      <c r="A99" s="57" t="s">
        <v>87</v>
      </c>
      <c r="B99" s="81" t="s">
        <v>88</v>
      </c>
      <c r="C99" s="81" t="s">
        <v>89</v>
      </c>
      <c r="D99" s="81" t="s">
        <v>215</v>
      </c>
      <c r="E99" s="81" t="s">
        <v>216</v>
      </c>
      <c r="F99" s="68" t="s">
        <v>197</v>
      </c>
    </row>
    <row r="100" spans="1:6" ht="13.5">
      <c r="A100" s="22"/>
      <c r="B100" s="82"/>
      <c r="C100" s="82"/>
      <c r="D100" s="82"/>
      <c r="E100" s="82"/>
      <c r="F100" s="69"/>
    </row>
    <row r="101" spans="1:6" ht="84.75" thickBot="1">
      <c r="A101" s="53" t="s">
        <v>152</v>
      </c>
      <c r="B101" s="83"/>
      <c r="C101" s="83"/>
      <c r="D101" s="83"/>
      <c r="E101" s="83"/>
      <c r="F101" s="69"/>
    </row>
    <row r="102" spans="1:5" ht="15" thickBot="1">
      <c r="A102" s="13"/>
      <c r="B102" s="10"/>
      <c r="C102" s="14"/>
      <c r="D102" s="10"/>
      <c r="E102" s="11"/>
    </row>
    <row r="103" spans="1:7" ht="13.5">
      <c r="A103" s="19" t="s">
        <v>203</v>
      </c>
      <c r="B103" s="20" t="s">
        <v>27</v>
      </c>
      <c r="C103" s="20" t="s">
        <v>28</v>
      </c>
      <c r="D103" s="20" t="s">
        <v>195</v>
      </c>
      <c r="E103" s="52" t="s">
        <v>196</v>
      </c>
      <c r="F103" s="12"/>
      <c r="G103" s="12"/>
    </row>
    <row r="104" spans="1:7" ht="28.5" thickBot="1">
      <c r="A104" s="21" t="s">
        <v>202</v>
      </c>
      <c r="B104" s="32"/>
      <c r="C104" s="32"/>
      <c r="D104" s="32"/>
      <c r="E104" s="32"/>
      <c r="F104" s="7" t="str">
        <f>IF(COUNTA(B104:E104)=1,IF(E104="X",4,IF(D104="X",3,IF(C104="X",2,1)))," Mark x under one level")</f>
        <v> Mark x under one level</v>
      </c>
      <c r="G104" s="5"/>
    </row>
    <row r="105" spans="1:6" ht="182.25" customHeight="1">
      <c r="A105" s="57" t="s">
        <v>90</v>
      </c>
      <c r="B105" s="70" t="s">
        <v>91</v>
      </c>
      <c r="C105" s="70" t="s">
        <v>92</v>
      </c>
      <c r="D105" s="70" t="s">
        <v>93</v>
      </c>
      <c r="E105" s="70" t="s">
        <v>94</v>
      </c>
      <c r="F105" s="68" t="s">
        <v>197</v>
      </c>
    </row>
    <row r="106" spans="1:6" ht="13.5">
      <c r="A106" s="22"/>
      <c r="B106" s="71"/>
      <c r="C106" s="71"/>
      <c r="D106" s="71"/>
      <c r="E106" s="71"/>
      <c r="F106" s="69"/>
    </row>
    <row r="107" spans="1:6" ht="84.75" thickBot="1">
      <c r="A107" s="53" t="s">
        <v>153</v>
      </c>
      <c r="B107" s="72"/>
      <c r="C107" s="72"/>
      <c r="D107" s="72"/>
      <c r="E107" s="72"/>
      <c r="F107" s="69"/>
    </row>
    <row r="108" spans="1:5" ht="15" thickBot="1">
      <c r="A108" s="13"/>
      <c r="B108" s="10"/>
      <c r="C108" s="14"/>
      <c r="D108" s="10"/>
      <c r="E108" s="11"/>
    </row>
    <row r="109" spans="1:5" ht="13.5">
      <c r="A109" s="19" t="s">
        <v>203</v>
      </c>
      <c r="B109" s="20" t="s">
        <v>27</v>
      </c>
      <c r="C109" s="20" t="s">
        <v>28</v>
      </c>
      <c r="D109" s="20" t="s">
        <v>195</v>
      </c>
      <c r="E109" s="52" t="s">
        <v>196</v>
      </c>
    </row>
    <row r="110" spans="1:7" ht="28.5" thickBot="1">
      <c r="A110" s="21" t="s">
        <v>202</v>
      </c>
      <c r="B110" s="32"/>
      <c r="C110" s="32"/>
      <c r="D110" s="32"/>
      <c r="E110" s="32"/>
      <c r="F110" s="7" t="str">
        <f>IF(COUNTA(B110:E110)=1,IF(E110="X",4,IF(D110="X",3,IF(C110="X",2,1)))," Mark x under one level")</f>
        <v> Mark x under one level</v>
      </c>
      <c r="G110" s="5"/>
    </row>
    <row r="111" spans="1:6" ht="56.25" customHeight="1">
      <c r="A111" s="57" t="s">
        <v>95</v>
      </c>
      <c r="B111" s="70" t="s">
        <v>96</v>
      </c>
      <c r="C111" s="70" t="s">
        <v>217</v>
      </c>
      <c r="D111" s="70" t="s">
        <v>97</v>
      </c>
      <c r="E111" s="70" t="s">
        <v>98</v>
      </c>
      <c r="F111" s="68" t="s">
        <v>197</v>
      </c>
    </row>
    <row r="112" spans="1:6" ht="13.5">
      <c r="A112" s="22"/>
      <c r="B112" s="71"/>
      <c r="C112" s="71"/>
      <c r="D112" s="71"/>
      <c r="E112" s="71"/>
      <c r="F112" s="69"/>
    </row>
    <row r="113" spans="1:6" ht="84.75" thickBot="1">
      <c r="A113" s="53" t="s">
        <v>154</v>
      </c>
      <c r="B113" s="72"/>
      <c r="C113" s="72"/>
      <c r="D113" s="72"/>
      <c r="E113" s="72"/>
      <c r="F113" s="69"/>
    </row>
    <row r="114" spans="1:5" ht="15" thickBot="1">
      <c r="A114" s="56"/>
      <c r="B114" s="10"/>
      <c r="C114" s="10"/>
      <c r="D114" s="10"/>
      <c r="E114" s="11"/>
    </row>
    <row r="115" spans="1:7" ht="13.5">
      <c r="A115" s="19" t="s">
        <v>203</v>
      </c>
      <c r="B115" s="20" t="s">
        <v>27</v>
      </c>
      <c r="C115" s="20" t="s">
        <v>28</v>
      </c>
      <c r="D115" s="20" t="s">
        <v>195</v>
      </c>
      <c r="E115" s="52" t="s">
        <v>196</v>
      </c>
      <c r="F115" s="12"/>
      <c r="G115" s="12"/>
    </row>
    <row r="116" spans="1:7" ht="28.5" thickBot="1">
      <c r="A116" s="21" t="s">
        <v>202</v>
      </c>
      <c r="B116" s="32"/>
      <c r="C116" s="32"/>
      <c r="D116" s="32"/>
      <c r="E116" s="32"/>
      <c r="F116" s="7" t="str">
        <f>IF(COUNTA(B116:E116)=1,IF(E116="X",4,IF(D116="X",3,IF(C116="X",2,1)))," Mark x under one level")</f>
        <v> Mark x under one level</v>
      </c>
      <c r="G116" s="5"/>
    </row>
    <row r="117" spans="1:6" ht="99.75" customHeight="1">
      <c r="A117" s="57" t="s">
        <v>99</v>
      </c>
      <c r="B117" s="70" t="s">
        <v>100</v>
      </c>
      <c r="C117" s="70" t="s">
        <v>101</v>
      </c>
      <c r="D117" s="70" t="s">
        <v>102</v>
      </c>
      <c r="E117" s="70" t="s">
        <v>103</v>
      </c>
      <c r="F117" s="68" t="s">
        <v>197</v>
      </c>
    </row>
    <row r="118" spans="1:6" ht="13.5">
      <c r="A118" s="22"/>
      <c r="B118" s="71"/>
      <c r="C118" s="71"/>
      <c r="D118" s="71"/>
      <c r="E118" s="71"/>
      <c r="F118" s="69"/>
    </row>
    <row r="119" spans="1:6" ht="99" thickBot="1">
      <c r="A119" s="53" t="s">
        <v>155</v>
      </c>
      <c r="B119" s="72"/>
      <c r="C119" s="72"/>
      <c r="D119" s="72"/>
      <c r="E119" s="72"/>
      <c r="F119" s="69"/>
    </row>
    <row r="120" spans="1:5" ht="15" thickBot="1">
      <c r="A120" s="13"/>
      <c r="B120" s="10"/>
      <c r="C120" s="14"/>
      <c r="D120" s="10"/>
      <c r="E120" s="11"/>
    </row>
    <row r="121" spans="1:7" ht="13.5">
      <c r="A121" s="19" t="s">
        <v>203</v>
      </c>
      <c r="B121" s="20" t="s">
        <v>27</v>
      </c>
      <c r="C121" s="20" t="s">
        <v>28</v>
      </c>
      <c r="D121" s="20" t="s">
        <v>195</v>
      </c>
      <c r="E121" s="52" t="s">
        <v>196</v>
      </c>
      <c r="F121" s="12"/>
      <c r="G121" s="12"/>
    </row>
    <row r="122" spans="1:7" ht="28.5" thickBot="1">
      <c r="A122" s="21" t="s">
        <v>202</v>
      </c>
      <c r="B122" s="32"/>
      <c r="C122" s="32"/>
      <c r="D122" s="32"/>
      <c r="E122" s="32"/>
      <c r="F122" s="7" t="str">
        <f>IF(COUNTA(B122:E122)=1,IF(E122="X",4,IF(D122="X",3,IF(C122="X",2,1))),"Mark x under one level")</f>
        <v>Mark x under one level</v>
      </c>
      <c r="G122" s="5"/>
    </row>
    <row r="123" spans="1:6" ht="82.5" customHeight="1">
      <c r="A123" s="57" t="s">
        <v>104</v>
      </c>
      <c r="B123" s="70" t="s">
        <v>105</v>
      </c>
      <c r="C123" s="70" t="s">
        <v>106</v>
      </c>
      <c r="D123" s="70" t="s">
        <v>107</v>
      </c>
      <c r="E123" s="70" t="s">
        <v>218</v>
      </c>
      <c r="F123" s="68" t="s">
        <v>197</v>
      </c>
    </row>
    <row r="124" spans="1:6" ht="13.5">
      <c r="A124" s="22"/>
      <c r="B124" s="71"/>
      <c r="C124" s="71"/>
      <c r="D124" s="71"/>
      <c r="E124" s="71"/>
      <c r="F124" s="69"/>
    </row>
    <row r="125" spans="1:6" ht="99" thickBot="1">
      <c r="A125" s="53" t="s">
        <v>156</v>
      </c>
      <c r="B125" s="72"/>
      <c r="C125" s="72"/>
      <c r="D125" s="72"/>
      <c r="E125" s="72"/>
      <c r="F125" s="69"/>
    </row>
    <row r="126" spans="1:5" ht="15" thickBot="1">
      <c r="A126" s="13"/>
      <c r="B126" s="10"/>
      <c r="C126" s="14"/>
      <c r="D126" s="10"/>
      <c r="E126" s="11"/>
    </row>
    <row r="127" spans="1:5" ht="13.5">
      <c r="A127" s="19" t="s">
        <v>203</v>
      </c>
      <c r="B127" s="20" t="s">
        <v>27</v>
      </c>
      <c r="C127" s="20" t="s">
        <v>28</v>
      </c>
      <c r="D127" s="20" t="s">
        <v>195</v>
      </c>
      <c r="E127" s="52" t="s">
        <v>196</v>
      </c>
    </row>
    <row r="128" spans="1:6" ht="28.5" thickBot="1">
      <c r="A128" s="21" t="s">
        <v>202</v>
      </c>
      <c r="B128" s="32"/>
      <c r="C128" s="32"/>
      <c r="D128" s="32"/>
      <c r="E128" s="32"/>
      <c r="F128" s="7" t="str">
        <f>IF(COUNTA(B128:E128)=1,IF(E128="X",4,IF(D128="X",3,IF(C128="X",2,1))),"Mark x under one level")</f>
        <v>Mark x under one level</v>
      </c>
    </row>
    <row r="129" spans="1:7" ht="138" customHeight="1">
      <c r="A129" s="57" t="s">
        <v>108</v>
      </c>
      <c r="B129" s="70" t="s">
        <v>109</v>
      </c>
      <c r="C129" s="70" t="s">
        <v>219</v>
      </c>
      <c r="D129" s="70" t="s">
        <v>220</v>
      </c>
      <c r="E129" s="70" t="s">
        <v>221</v>
      </c>
      <c r="F129" s="68" t="s">
        <v>197</v>
      </c>
      <c r="G129" s="5"/>
    </row>
    <row r="130" spans="1:6" ht="13.5">
      <c r="A130" s="22"/>
      <c r="B130" s="71"/>
      <c r="C130" s="71"/>
      <c r="D130" s="71"/>
      <c r="E130" s="71"/>
      <c r="F130" s="69"/>
    </row>
    <row r="131" spans="1:6" ht="99" thickBot="1">
      <c r="A131" s="53" t="s">
        <v>157</v>
      </c>
      <c r="B131" s="72"/>
      <c r="C131" s="72"/>
      <c r="D131" s="72"/>
      <c r="E131" s="72"/>
      <c r="F131" s="69"/>
    </row>
    <row r="132" spans="1:5" ht="15" thickBot="1">
      <c r="A132" s="56"/>
      <c r="B132" s="10"/>
      <c r="C132" s="10"/>
      <c r="D132" s="10"/>
      <c r="E132" s="11"/>
    </row>
    <row r="133" spans="1:6" ht="13.5">
      <c r="A133" s="19" t="s">
        <v>203</v>
      </c>
      <c r="B133" s="20" t="s">
        <v>27</v>
      </c>
      <c r="C133" s="20" t="s">
        <v>28</v>
      </c>
      <c r="D133" s="20" t="s">
        <v>195</v>
      </c>
      <c r="E133" s="52" t="s">
        <v>196</v>
      </c>
      <c r="F133" s="12"/>
    </row>
    <row r="134" spans="1:7" ht="28.5" thickBot="1">
      <c r="A134" s="21" t="s">
        <v>202</v>
      </c>
      <c r="B134" s="32"/>
      <c r="C134" s="32"/>
      <c r="D134" s="32"/>
      <c r="E134" s="32"/>
      <c r="F134" s="7" t="str">
        <f>IF(COUNTA(B134:E134)=1,IF(E134="X",4,IF(D134="X",3,IF(C134="X",2,1)))," Mark x under one level")</f>
        <v> Mark x under one level</v>
      </c>
      <c r="G134" s="12"/>
    </row>
    <row r="135" spans="1:7" ht="96.75" customHeight="1">
      <c r="A135" s="57" t="s">
        <v>110</v>
      </c>
      <c r="B135" s="70" t="s">
        <v>111</v>
      </c>
      <c r="C135" s="70" t="s">
        <v>222</v>
      </c>
      <c r="D135" s="70" t="s">
        <v>112</v>
      </c>
      <c r="E135" s="70" t="s">
        <v>223</v>
      </c>
      <c r="F135" s="68" t="s">
        <v>197</v>
      </c>
      <c r="G135" s="5"/>
    </row>
    <row r="136" spans="1:6" ht="13.5">
      <c r="A136" s="22"/>
      <c r="B136" s="71"/>
      <c r="C136" s="71"/>
      <c r="D136" s="71"/>
      <c r="E136" s="71"/>
      <c r="F136" s="69"/>
    </row>
    <row r="137" spans="1:6" ht="84.75" thickBot="1">
      <c r="A137" s="53" t="s">
        <v>158</v>
      </c>
      <c r="B137" s="72"/>
      <c r="C137" s="72"/>
      <c r="D137" s="72"/>
      <c r="E137" s="72"/>
      <c r="F137" s="69"/>
    </row>
    <row r="138" spans="1:5" ht="15" thickBot="1">
      <c r="A138" s="13"/>
      <c r="B138" s="10"/>
      <c r="C138" s="14"/>
      <c r="D138" s="10"/>
      <c r="E138" s="11"/>
    </row>
    <row r="139" spans="1:6" ht="13.5">
      <c r="A139" s="19" t="s">
        <v>203</v>
      </c>
      <c r="B139" s="20" t="s">
        <v>27</v>
      </c>
      <c r="C139" s="20" t="s">
        <v>28</v>
      </c>
      <c r="D139" s="20" t="s">
        <v>195</v>
      </c>
      <c r="E139" s="52" t="s">
        <v>196</v>
      </c>
      <c r="F139" s="12"/>
    </row>
    <row r="140" spans="1:7" ht="28.5" thickBot="1">
      <c r="A140" s="21" t="s">
        <v>202</v>
      </c>
      <c r="B140" s="32"/>
      <c r="C140" s="32"/>
      <c r="D140" s="32"/>
      <c r="E140" s="32"/>
      <c r="F140" s="7" t="str">
        <f>IF(COUNTA(B140:E140)=1,IF(E140="X",4,IF(D140="X",3,IF(C140="X",2,1)))," Mark x under one level")</f>
        <v> Mark x under one level</v>
      </c>
      <c r="G140" s="12"/>
    </row>
    <row r="141" spans="1:7" ht="140.25" customHeight="1">
      <c r="A141" s="57" t="s">
        <v>113</v>
      </c>
      <c r="B141" s="70" t="s">
        <v>114</v>
      </c>
      <c r="C141" s="70" t="s">
        <v>115</v>
      </c>
      <c r="D141" s="70" t="s">
        <v>116</v>
      </c>
      <c r="E141" s="70" t="s">
        <v>224</v>
      </c>
      <c r="F141" s="68" t="s">
        <v>197</v>
      </c>
      <c r="G141" s="5"/>
    </row>
    <row r="142" spans="1:6" ht="13.5">
      <c r="A142" s="22"/>
      <c r="B142" s="71"/>
      <c r="C142" s="71"/>
      <c r="D142" s="71"/>
      <c r="E142" s="71"/>
      <c r="F142" s="69"/>
    </row>
    <row r="143" spans="1:6" ht="84.75" thickBot="1">
      <c r="A143" s="53" t="s">
        <v>159</v>
      </c>
      <c r="B143" s="72"/>
      <c r="C143" s="72"/>
      <c r="D143" s="72"/>
      <c r="E143" s="72"/>
      <c r="F143" s="69"/>
    </row>
    <row r="144" spans="1:5" ht="15" thickBot="1">
      <c r="A144" s="15"/>
      <c r="B144" s="16"/>
      <c r="C144" s="16"/>
      <c r="D144" s="16"/>
      <c r="E144" s="17"/>
    </row>
    <row r="145" spans="1:5" ht="15" thickBot="1">
      <c r="A145" s="73" t="s">
        <v>246</v>
      </c>
      <c r="B145" s="75"/>
      <c r="C145" s="75"/>
      <c r="D145" s="75"/>
      <c r="E145" s="76"/>
    </row>
    <row r="146" spans="1:5" ht="13.5">
      <c r="A146" s="19" t="s">
        <v>203</v>
      </c>
      <c r="B146" s="20" t="s">
        <v>27</v>
      </c>
      <c r="C146" s="20" t="s">
        <v>28</v>
      </c>
      <c r="D146" s="20" t="s">
        <v>195</v>
      </c>
      <c r="E146" s="52" t="s">
        <v>196</v>
      </c>
    </row>
    <row r="147" spans="1:7" ht="28.5" thickBot="1">
      <c r="A147" s="21" t="s">
        <v>202</v>
      </c>
      <c r="B147" s="32"/>
      <c r="C147" s="32"/>
      <c r="D147" s="32"/>
      <c r="E147" s="32"/>
      <c r="F147" s="7" t="str">
        <f>IF(COUNTA(B147:E147)=1,IF(E147="X",4,IF(D147="X",3,IF(C147="X",2,1)))," Mark x under one level")</f>
        <v> Mark x under one level</v>
      </c>
      <c r="G147" s="5"/>
    </row>
    <row r="148" spans="1:6" ht="111.75" customHeight="1">
      <c r="A148" s="57" t="s">
        <v>117</v>
      </c>
      <c r="B148" s="70" t="s">
        <v>118</v>
      </c>
      <c r="C148" s="70" t="s">
        <v>119</v>
      </c>
      <c r="D148" s="70" t="s">
        <v>120</v>
      </c>
      <c r="E148" s="70" t="s">
        <v>225</v>
      </c>
      <c r="F148" s="68" t="s">
        <v>197</v>
      </c>
    </row>
    <row r="149" spans="1:6" ht="13.5">
      <c r="A149" s="22"/>
      <c r="B149" s="71"/>
      <c r="C149" s="71"/>
      <c r="D149" s="71"/>
      <c r="E149" s="71"/>
      <c r="F149" s="69"/>
    </row>
    <row r="150" spans="1:6" ht="84.75" thickBot="1">
      <c r="A150" s="53" t="s">
        <v>160</v>
      </c>
      <c r="B150" s="72"/>
      <c r="C150" s="72"/>
      <c r="D150" s="72"/>
      <c r="E150" s="72"/>
      <c r="F150" s="69"/>
    </row>
    <row r="151" spans="1:5" ht="15" thickBot="1">
      <c r="A151" s="56"/>
      <c r="B151" s="10"/>
      <c r="C151" s="10"/>
      <c r="D151" s="10"/>
      <c r="E151" s="11"/>
    </row>
    <row r="152" spans="1:6" ht="13.5">
      <c r="A152" s="19" t="s">
        <v>203</v>
      </c>
      <c r="B152" s="20" t="s">
        <v>27</v>
      </c>
      <c r="C152" s="20" t="s">
        <v>28</v>
      </c>
      <c r="D152" s="20" t="s">
        <v>195</v>
      </c>
      <c r="E152" s="52" t="s">
        <v>196</v>
      </c>
      <c r="F152" s="12"/>
    </row>
    <row r="153" spans="1:7" ht="28.5" thickBot="1">
      <c r="A153" s="21" t="s">
        <v>202</v>
      </c>
      <c r="B153" s="32"/>
      <c r="C153" s="32"/>
      <c r="D153" s="32"/>
      <c r="E153" s="32"/>
      <c r="F153" s="7" t="str">
        <f>IF(COUNTA(B153:E153)=1,IF(E153="X",4,IF(D153="X",3,IF(C153="X",2,1))),"Mark x under one level")</f>
        <v>Mark x under one level</v>
      </c>
      <c r="G153" s="5"/>
    </row>
    <row r="154" spans="1:6" ht="99.75" customHeight="1">
      <c r="A154" s="57" t="s">
        <v>121</v>
      </c>
      <c r="B154" s="81" t="s">
        <v>226</v>
      </c>
      <c r="C154" s="81" t="s">
        <v>122</v>
      </c>
      <c r="D154" s="81" t="s">
        <v>123</v>
      </c>
      <c r="E154" s="81" t="s">
        <v>124</v>
      </c>
      <c r="F154" s="68" t="s">
        <v>197</v>
      </c>
    </row>
    <row r="155" spans="1:6" ht="13.5">
      <c r="A155" s="22"/>
      <c r="B155" s="82"/>
      <c r="C155" s="82"/>
      <c r="D155" s="82"/>
      <c r="E155" s="82"/>
      <c r="F155" s="69"/>
    </row>
    <row r="156" spans="1:6" ht="84.75" thickBot="1">
      <c r="A156" s="53" t="s">
        <v>161</v>
      </c>
      <c r="B156" s="83"/>
      <c r="C156" s="83"/>
      <c r="D156" s="83"/>
      <c r="E156" s="83"/>
      <c r="F156" s="69"/>
    </row>
    <row r="157" spans="1:5" ht="15" thickBot="1">
      <c r="A157" s="13"/>
      <c r="B157" s="10"/>
      <c r="C157" s="14"/>
      <c r="D157" s="10"/>
      <c r="E157" s="11"/>
    </row>
    <row r="158" spans="1:6" ht="13.5">
      <c r="A158" s="19" t="s">
        <v>203</v>
      </c>
      <c r="B158" s="20" t="s">
        <v>27</v>
      </c>
      <c r="C158" s="20" t="s">
        <v>28</v>
      </c>
      <c r="D158" s="20" t="s">
        <v>195</v>
      </c>
      <c r="E158" s="52" t="s">
        <v>196</v>
      </c>
      <c r="F158" s="12"/>
    </row>
    <row r="159" spans="1:6" ht="28.5" thickBot="1">
      <c r="A159" s="21" t="s">
        <v>202</v>
      </c>
      <c r="B159" s="32"/>
      <c r="C159" s="32"/>
      <c r="D159" s="32"/>
      <c r="E159" s="32"/>
      <c r="F159" s="7" t="str">
        <f>IF(COUNTA(B159:E159)=1,IF(E159="X",4,IF(D159="X",3,IF(C159="X",2,1)))," Mark x under one level")</f>
        <v> Mark x under one level</v>
      </c>
    </row>
    <row r="160" spans="1:6" ht="140.25" customHeight="1">
      <c r="A160" s="57" t="s">
        <v>125</v>
      </c>
      <c r="B160" s="70" t="s">
        <v>227</v>
      </c>
      <c r="C160" s="70" t="s">
        <v>228</v>
      </c>
      <c r="D160" s="70" t="s">
        <v>229</v>
      </c>
      <c r="E160" s="70" t="s">
        <v>126</v>
      </c>
      <c r="F160" s="68" t="s">
        <v>197</v>
      </c>
    </row>
    <row r="161" spans="1:6" ht="13.5">
      <c r="A161" s="22"/>
      <c r="B161" s="71"/>
      <c r="C161" s="71"/>
      <c r="D161" s="71"/>
      <c r="E161" s="71"/>
      <c r="F161" s="69"/>
    </row>
    <row r="162" spans="1:6" ht="112.5" thickBot="1">
      <c r="A162" s="53" t="s">
        <v>162</v>
      </c>
      <c r="B162" s="72"/>
      <c r="C162" s="72"/>
      <c r="D162" s="72"/>
      <c r="E162" s="72"/>
      <c r="F162" s="69"/>
    </row>
    <row r="163" spans="1:5" ht="15" thickBot="1">
      <c r="A163" s="13"/>
      <c r="B163" s="10"/>
      <c r="C163" s="14"/>
      <c r="D163" s="10"/>
      <c r="E163" s="11"/>
    </row>
    <row r="164" spans="1:5" ht="13.5">
      <c r="A164" s="19" t="s">
        <v>203</v>
      </c>
      <c r="B164" s="20" t="s">
        <v>27</v>
      </c>
      <c r="C164" s="20" t="s">
        <v>28</v>
      </c>
      <c r="D164" s="20" t="s">
        <v>195</v>
      </c>
      <c r="E164" s="52" t="s">
        <v>196</v>
      </c>
    </row>
    <row r="165" spans="1:6" ht="28.5" thickBot="1">
      <c r="A165" s="21" t="s">
        <v>202</v>
      </c>
      <c r="B165" s="32"/>
      <c r="C165" s="32"/>
      <c r="D165" s="32"/>
      <c r="E165" s="32"/>
      <c r="F165" s="7" t="str">
        <f>IF(COUNTA(B165:E165)=1,IF(E165="X",4,IF(D165="X",3,IF(C165="X",2,1))),"Mark x under one level")</f>
        <v>Mark x under one level</v>
      </c>
    </row>
    <row r="166" spans="1:6" ht="126" customHeight="1">
      <c r="A166" s="57" t="s">
        <v>127</v>
      </c>
      <c r="B166" s="70" t="s">
        <v>128</v>
      </c>
      <c r="C166" s="70" t="s">
        <v>129</v>
      </c>
      <c r="D166" s="70" t="s">
        <v>130</v>
      </c>
      <c r="E166" s="70" t="s">
        <v>131</v>
      </c>
      <c r="F166" s="68" t="s">
        <v>197</v>
      </c>
    </row>
    <row r="167" spans="1:6" ht="13.5">
      <c r="A167" s="22"/>
      <c r="B167" s="71"/>
      <c r="C167" s="71"/>
      <c r="D167" s="71"/>
      <c r="E167" s="71"/>
      <c r="F167" s="69"/>
    </row>
    <row r="168" spans="1:6" ht="112.5" thickBot="1">
      <c r="A168" s="53" t="s">
        <v>163</v>
      </c>
      <c r="B168" s="72"/>
      <c r="C168" s="72"/>
      <c r="D168" s="72"/>
      <c r="E168" s="72"/>
      <c r="F168" s="69"/>
    </row>
    <row r="169" spans="1:5" ht="15" thickBot="1">
      <c r="A169" s="13"/>
      <c r="B169" s="10"/>
      <c r="C169" s="14"/>
      <c r="D169" s="10"/>
      <c r="E169" s="11"/>
    </row>
    <row r="170" spans="1:5" ht="13.5">
      <c r="A170" s="19" t="s">
        <v>203</v>
      </c>
      <c r="B170" s="20" t="s">
        <v>27</v>
      </c>
      <c r="C170" s="20" t="s">
        <v>28</v>
      </c>
      <c r="D170" s="20" t="s">
        <v>195</v>
      </c>
      <c r="E170" s="52" t="s">
        <v>196</v>
      </c>
    </row>
    <row r="171" spans="1:6" ht="28.5" thickBot="1">
      <c r="A171" s="21" t="s">
        <v>202</v>
      </c>
      <c r="B171" s="32"/>
      <c r="C171" s="32"/>
      <c r="D171" s="32"/>
      <c r="E171" s="32"/>
      <c r="F171" s="7" t="str">
        <f>IF(COUNTA(B171:E171)=1,IF(E171="X",4,IF(D171="X",3,IF(C171="X",2,1))),"Mark x under one level")</f>
        <v>Mark x under one level</v>
      </c>
    </row>
    <row r="172" spans="1:6" ht="86.25" customHeight="1">
      <c r="A172" s="57" t="s">
        <v>132</v>
      </c>
      <c r="B172" s="70" t="s">
        <v>133</v>
      </c>
      <c r="C172" s="70" t="s">
        <v>134</v>
      </c>
      <c r="D172" s="70" t="s">
        <v>135</v>
      </c>
      <c r="E172" s="70" t="s">
        <v>136</v>
      </c>
      <c r="F172" s="68" t="s">
        <v>197</v>
      </c>
    </row>
    <row r="173" spans="1:6" ht="13.5">
      <c r="A173" s="22"/>
      <c r="B173" s="71"/>
      <c r="C173" s="71"/>
      <c r="D173" s="71"/>
      <c r="E173" s="71"/>
      <c r="F173" s="69"/>
    </row>
    <row r="174" spans="1:6" ht="112.5" thickBot="1">
      <c r="A174" s="53" t="s">
        <v>164</v>
      </c>
      <c r="B174" s="72"/>
      <c r="C174" s="72"/>
      <c r="D174" s="72"/>
      <c r="E174" s="72"/>
      <c r="F174" s="69"/>
    </row>
    <row r="175" spans="1:5" ht="15" thickBot="1">
      <c r="A175" s="13"/>
      <c r="B175" s="10"/>
      <c r="C175" s="14"/>
      <c r="D175" s="10"/>
      <c r="E175" s="11"/>
    </row>
    <row r="176" spans="1:5" ht="13.5">
      <c r="A176" s="19" t="s">
        <v>203</v>
      </c>
      <c r="B176" s="20" t="s">
        <v>27</v>
      </c>
      <c r="C176" s="20" t="s">
        <v>28</v>
      </c>
      <c r="D176" s="20" t="s">
        <v>195</v>
      </c>
      <c r="E176" s="52" t="s">
        <v>196</v>
      </c>
    </row>
    <row r="177" spans="1:6" ht="28.5" thickBot="1">
      <c r="A177" s="21" t="s">
        <v>202</v>
      </c>
      <c r="B177" s="32"/>
      <c r="C177" s="32"/>
      <c r="D177" s="32"/>
      <c r="E177" s="32"/>
      <c r="F177" s="7" t="str">
        <f>IF(COUNTA(B177:E177)=1,IF(E177="X",4,IF(D177="X",3,IF(C177="X",2,1)))," Mark x under one level")</f>
        <v> Mark x under one level</v>
      </c>
    </row>
    <row r="178" spans="1:6" ht="182.25" customHeight="1">
      <c r="A178" s="57" t="s">
        <v>240</v>
      </c>
      <c r="B178" s="70" t="s">
        <v>232</v>
      </c>
      <c r="C178" s="70" t="s">
        <v>231</v>
      </c>
      <c r="D178" s="70" t="s">
        <v>230</v>
      </c>
      <c r="E178" s="70" t="s">
        <v>247</v>
      </c>
      <c r="F178" s="68" t="s">
        <v>197</v>
      </c>
    </row>
    <row r="179" spans="1:6" ht="13.5">
      <c r="A179" s="22"/>
      <c r="B179" s="71"/>
      <c r="C179" s="71"/>
      <c r="D179" s="71"/>
      <c r="E179" s="71"/>
      <c r="F179" s="69"/>
    </row>
    <row r="180" spans="1:6" ht="84.75" thickBot="1">
      <c r="A180" s="53" t="s">
        <v>165</v>
      </c>
      <c r="B180" s="72"/>
      <c r="C180" s="72"/>
      <c r="D180" s="72"/>
      <c r="E180" s="72"/>
      <c r="F180" s="69"/>
    </row>
  </sheetData>
  <sheetProtection/>
  <mergeCells count="147">
    <mergeCell ref="A9:E9"/>
    <mergeCell ref="B13:B15"/>
    <mergeCell ref="C13:C15"/>
    <mergeCell ref="D13:D15"/>
    <mergeCell ref="E13:E15"/>
    <mergeCell ref="B19:B21"/>
    <mergeCell ref="C19:C21"/>
    <mergeCell ref="D19:D21"/>
    <mergeCell ref="E19:E21"/>
    <mergeCell ref="A10:B10"/>
    <mergeCell ref="A23:E23"/>
    <mergeCell ref="B26:B28"/>
    <mergeCell ref="C26:C28"/>
    <mergeCell ref="D26:D28"/>
    <mergeCell ref="E26:E28"/>
    <mergeCell ref="B32:B34"/>
    <mergeCell ref="C32:C34"/>
    <mergeCell ref="D32:D34"/>
    <mergeCell ref="E32:E34"/>
    <mergeCell ref="B51:B53"/>
    <mergeCell ref="C51:C53"/>
    <mergeCell ref="D51:D53"/>
    <mergeCell ref="E51:E53"/>
    <mergeCell ref="B57:B59"/>
    <mergeCell ref="C57:C59"/>
    <mergeCell ref="D57:D59"/>
    <mergeCell ref="E57:E59"/>
    <mergeCell ref="B38:B40"/>
    <mergeCell ref="C38:C40"/>
    <mergeCell ref="D38:D40"/>
    <mergeCell ref="E38:E40"/>
    <mergeCell ref="A42:E42"/>
    <mergeCell ref="B45:B47"/>
    <mergeCell ref="C45:C47"/>
    <mergeCell ref="D45:D47"/>
    <mergeCell ref="E45:E47"/>
    <mergeCell ref="A45:A46"/>
    <mergeCell ref="A51:A52"/>
    <mergeCell ref="B75:B77"/>
    <mergeCell ref="C75:C77"/>
    <mergeCell ref="D75:D77"/>
    <mergeCell ref="E75:E77"/>
    <mergeCell ref="B81:B83"/>
    <mergeCell ref="C81:C83"/>
    <mergeCell ref="D81:D83"/>
    <mergeCell ref="E81:E83"/>
    <mergeCell ref="B63:B65"/>
    <mergeCell ref="C63:C65"/>
    <mergeCell ref="D63:D65"/>
    <mergeCell ref="E63:E65"/>
    <mergeCell ref="B69:B71"/>
    <mergeCell ref="C69:C71"/>
    <mergeCell ref="D69:D71"/>
    <mergeCell ref="E69:E71"/>
    <mergeCell ref="B99:B101"/>
    <mergeCell ref="C99:C101"/>
    <mergeCell ref="D99:D101"/>
    <mergeCell ref="E99:E101"/>
    <mergeCell ref="B105:B107"/>
    <mergeCell ref="C105:C107"/>
    <mergeCell ref="D105:D107"/>
    <mergeCell ref="E105:E107"/>
    <mergeCell ref="B87:B89"/>
    <mergeCell ref="C87:C89"/>
    <mergeCell ref="D87:D89"/>
    <mergeCell ref="E87:E89"/>
    <mergeCell ref="B93:B95"/>
    <mergeCell ref="C93:C95"/>
    <mergeCell ref="D93:D95"/>
    <mergeCell ref="E93:E95"/>
    <mergeCell ref="B123:B125"/>
    <mergeCell ref="C123:C125"/>
    <mergeCell ref="D123:D125"/>
    <mergeCell ref="E123:E125"/>
    <mergeCell ref="B129:B131"/>
    <mergeCell ref="C129:C131"/>
    <mergeCell ref="D129:D131"/>
    <mergeCell ref="E129:E131"/>
    <mergeCell ref="B111:B113"/>
    <mergeCell ref="C111:C113"/>
    <mergeCell ref="D111:D113"/>
    <mergeCell ref="E111:E113"/>
    <mergeCell ref="B117:B119"/>
    <mergeCell ref="C117:C119"/>
    <mergeCell ref="D117:D119"/>
    <mergeCell ref="E117:E119"/>
    <mergeCell ref="E148:E150"/>
    <mergeCell ref="B154:B156"/>
    <mergeCell ref="C154:C156"/>
    <mergeCell ref="D154:D156"/>
    <mergeCell ref="E154:E156"/>
    <mergeCell ref="B135:B137"/>
    <mergeCell ref="C135:C137"/>
    <mergeCell ref="D135:D137"/>
    <mergeCell ref="E135:E137"/>
    <mergeCell ref="B141:B143"/>
    <mergeCell ref="C141:C143"/>
    <mergeCell ref="D141:D143"/>
    <mergeCell ref="E141:E143"/>
    <mergeCell ref="F63:F65"/>
    <mergeCell ref="F57:F59"/>
    <mergeCell ref="F51:F53"/>
    <mergeCell ref="F45:F47"/>
    <mergeCell ref="B172:B174"/>
    <mergeCell ref="C172:C174"/>
    <mergeCell ref="D172:D174"/>
    <mergeCell ref="E172:E174"/>
    <mergeCell ref="B178:B180"/>
    <mergeCell ref="C178:C180"/>
    <mergeCell ref="D178:D180"/>
    <mergeCell ref="E178:E180"/>
    <mergeCell ref="B160:B162"/>
    <mergeCell ref="C160:C162"/>
    <mergeCell ref="D160:D162"/>
    <mergeCell ref="E160:E162"/>
    <mergeCell ref="B166:B168"/>
    <mergeCell ref="C166:C168"/>
    <mergeCell ref="D166:D168"/>
    <mergeCell ref="E166:E168"/>
    <mergeCell ref="A145:E145"/>
    <mergeCell ref="B148:B150"/>
    <mergeCell ref="C148:C150"/>
    <mergeCell ref="D148:D150"/>
    <mergeCell ref="F38:F40"/>
    <mergeCell ref="F32:F34"/>
    <mergeCell ref="F26:F28"/>
    <mergeCell ref="F19:F21"/>
    <mergeCell ref="F13:F15"/>
    <mergeCell ref="F178:F180"/>
    <mergeCell ref="F172:F174"/>
    <mergeCell ref="F166:F168"/>
    <mergeCell ref="F160:F162"/>
    <mergeCell ref="F154:F156"/>
    <mergeCell ref="F148:F150"/>
    <mergeCell ref="F141:F143"/>
    <mergeCell ref="F135:F137"/>
    <mergeCell ref="F129:F131"/>
    <mergeCell ref="F123:F125"/>
    <mergeCell ref="F117:F119"/>
    <mergeCell ref="F111:F113"/>
    <mergeCell ref="F105:F107"/>
    <mergeCell ref="F99:F101"/>
    <mergeCell ref="F93:F95"/>
    <mergeCell ref="F87:F89"/>
    <mergeCell ref="F81:F83"/>
    <mergeCell ref="F75:F77"/>
    <mergeCell ref="F69:F71"/>
  </mergeCells>
  <printOptions horizontalCentered="1"/>
  <pageMargins left="0.25" right="0.25" top="1" bottom="1" header="0.5" footer="0.5"/>
  <pageSetup horizontalDpi="600" verticalDpi="600" orientation="landscape"/>
  <headerFooter alignWithMargins="0">
    <oddHeader>&amp;L&amp;G&amp;CInstrumento de Observación para el Mejoramiento de Práctica Docente&amp;R&amp;G</oddHeader>
    <oddFooter>&amp;L&amp;"Cambria,Regular"&amp;10&amp;K000000Traducido y adaptado con el permiso del Utah Valley University - School of Education (2014)</oddFooter>
  </headerFooter>
  <legacyDrawing r:id="rId1"/>
  <legacyDrawingHF r:id="rId2"/>
</worksheet>
</file>

<file path=xl/worksheets/sheet5.xml><?xml version="1.0" encoding="utf-8"?>
<worksheet xmlns="http://schemas.openxmlformats.org/spreadsheetml/2006/main" xmlns:r="http://schemas.openxmlformats.org/officeDocument/2006/relationships">
  <dimension ref="A1:K45"/>
  <sheetViews>
    <sheetView workbookViewId="0" topLeftCell="A42">
      <selection activeCell="A42" sqref="A1:IV65536"/>
    </sheetView>
  </sheetViews>
  <sheetFormatPr defaultColWidth="8.875" defaultRowHeight="15.75"/>
  <cols>
    <col min="1" max="1" width="3.50390625" style="0" customWidth="1"/>
    <col min="2" max="2" width="6.50390625" style="0" customWidth="1"/>
    <col min="3" max="3" width="26.50390625" style="26" customWidth="1"/>
    <col min="4" max="4" width="14.50390625" style="0" customWidth="1"/>
    <col min="5" max="5" width="2.875" style="0" customWidth="1"/>
    <col min="6" max="6" width="14.50390625" style="26" customWidth="1"/>
    <col min="7" max="7" width="11.875" style="0" customWidth="1"/>
    <col min="8" max="8" width="12.875" style="0" customWidth="1"/>
  </cols>
  <sheetData>
    <row r="1" spans="2:11" ht="21.75" customHeight="1">
      <c r="B1" s="59" t="s">
        <v>183</v>
      </c>
      <c r="C1" s="29">
        <f>'Evaluación 2'!B1</f>
        <v>0</v>
      </c>
      <c r="E1" s="59" t="s">
        <v>185</v>
      </c>
      <c r="F1" s="29">
        <f>'Evaluación 2'!B3</f>
        <v>0</v>
      </c>
      <c r="G1" s="59" t="s">
        <v>188</v>
      </c>
      <c r="H1" s="29">
        <f>'Evaluación 2'!D5</f>
        <v>0</v>
      </c>
      <c r="I1" s="30"/>
      <c r="J1" s="30"/>
      <c r="K1" s="30"/>
    </row>
    <row r="2" spans="2:11" ht="18" customHeight="1">
      <c r="B2" s="59" t="s">
        <v>184</v>
      </c>
      <c r="C2" s="28">
        <f>'Evaluación 2'!B4</f>
        <v>0</v>
      </c>
      <c r="E2" s="59" t="s">
        <v>186</v>
      </c>
      <c r="F2" s="28">
        <f>'Evaluación 2'!D2</f>
        <v>0</v>
      </c>
      <c r="G2" s="59" t="s">
        <v>189</v>
      </c>
      <c r="H2" s="28">
        <f>'Evaluación 2'!B2</f>
        <v>0</v>
      </c>
      <c r="I2" s="30"/>
      <c r="J2" s="30"/>
      <c r="K2" s="30"/>
    </row>
    <row r="3" spans="2:11" ht="18" customHeight="1">
      <c r="B3" s="24" t="s">
        <v>10</v>
      </c>
      <c r="C3" s="28">
        <f>'Evaluación 2'!B6</f>
        <v>0</v>
      </c>
      <c r="E3" s="59" t="s">
        <v>187</v>
      </c>
      <c r="F3" s="106">
        <f>'Evaluación 2'!D6</f>
        <v>0</v>
      </c>
      <c r="G3" s="106"/>
      <c r="H3" s="30"/>
      <c r="I3" s="30"/>
      <c r="J3" s="30"/>
      <c r="K3" s="30"/>
    </row>
    <row r="4" spans="2:11" ht="15">
      <c r="B4" s="30"/>
      <c r="C4" s="25"/>
      <c r="D4" s="30"/>
      <c r="E4" s="30"/>
      <c r="F4" s="25"/>
      <c r="G4" s="30"/>
      <c r="H4" s="30"/>
      <c r="I4" s="30"/>
      <c r="J4" s="30"/>
      <c r="K4" s="30"/>
    </row>
    <row r="5" spans="2:11" ht="18" customHeight="1">
      <c r="B5" s="85" t="s">
        <v>11</v>
      </c>
      <c r="C5" s="85"/>
      <c r="D5" s="85"/>
      <c r="E5" s="30"/>
      <c r="F5" s="85" t="s">
        <v>12</v>
      </c>
      <c r="G5" s="85"/>
      <c r="H5" s="85"/>
      <c r="I5" s="30"/>
      <c r="J5" s="30"/>
      <c r="K5" s="30"/>
    </row>
    <row r="6" spans="1:11" ht="31.5" customHeight="1">
      <c r="A6" s="50" t="str">
        <f>IF('Evaluación 2'!F12&lt;5,'Evaluación 2'!F12,"X")</f>
        <v>X</v>
      </c>
      <c r="B6" s="107" t="str">
        <f>'Evaluación 2'!A13</f>
        <v>1. Designs instruction to address learners’ development, individual strengths, prior knowledge, and experience.
</v>
      </c>
      <c r="C6" s="107"/>
      <c r="D6" s="107"/>
      <c r="E6" s="30"/>
      <c r="F6" s="86" t="str">
        <f>CONCATENATE('Evaluación 2'!F13,"
",'Evaluación 2'!F19,"
",'Evaluación 2'!F26,"
",'Evaluación 2'!F32,"
",'Evaluación 2'!F38,"
",'Evaluación 2'!F45,"
",'Evaluación 2'!F51,"
",'Evaluación 2'!F57,"
",'Evaluación 2'!F63,"
",'Evaluación 2'!F69,"
",'Evaluación 2'!F75,"
",'Evaluación 2'!F81,"
",'Evaluación 2'!F87)</f>
        <v>Comment :
Comment : 
Comment :
Comment :
Comment :
Comment :
Comment :
Comment :
Comment :
Comment :
Comment :
Comment :
Comment :</v>
      </c>
      <c r="G6" s="87"/>
      <c r="H6" s="88"/>
      <c r="I6" s="36"/>
      <c r="J6" s="30"/>
      <c r="K6" s="30"/>
    </row>
    <row r="7" spans="1:11" ht="31.5" customHeight="1">
      <c r="A7" s="50" t="str">
        <f>IF('Evaluación 2'!F18&lt;5,'Evaluación 2'!F18,"X")</f>
        <v>X</v>
      </c>
      <c r="B7" s="105" t="str">
        <f>'Evaluación 2'!A19</f>
        <v>2. Uses resources effectively, including appropriate technology.</v>
      </c>
      <c r="C7" s="105"/>
      <c r="D7" s="105"/>
      <c r="E7" s="30"/>
      <c r="F7" s="89"/>
      <c r="G7" s="90"/>
      <c r="H7" s="91"/>
      <c r="I7" s="30"/>
      <c r="J7" s="30"/>
      <c r="K7" s="30"/>
    </row>
    <row r="8" spans="2:11" ht="18" customHeight="1">
      <c r="B8" s="85" t="s">
        <v>13</v>
      </c>
      <c r="C8" s="85"/>
      <c r="D8" s="85"/>
      <c r="E8" s="30"/>
      <c r="F8" s="89"/>
      <c r="G8" s="90"/>
      <c r="H8" s="91"/>
      <c r="I8" s="30"/>
      <c r="J8" s="30"/>
      <c r="K8" s="30"/>
    </row>
    <row r="9" spans="1:11" ht="47.25" customHeight="1">
      <c r="A9" s="50" t="str">
        <f>IF('Evaluación 2'!F25&lt;5,'Evaluación 2'!F25,"X")</f>
        <v>X</v>
      </c>
      <c r="B9" s="105" t="str">
        <f>'Evaluación 2'!A26</f>
        <v>3. Creates a safe, positive learning environment based on respect, positive social interaction, active engagement in learning, and self-motivation.</v>
      </c>
      <c r="C9" s="105"/>
      <c r="D9" s="105"/>
      <c r="E9" s="30"/>
      <c r="F9" s="89"/>
      <c r="G9" s="90"/>
      <c r="H9" s="91"/>
      <c r="I9" s="30"/>
      <c r="J9" s="30"/>
      <c r="K9" s="30"/>
    </row>
    <row r="10" spans="1:11" ht="15">
      <c r="A10" s="50" t="str">
        <f>IF('Evaluación 2'!F31&lt;5,'Evaluación 2'!F31,"X")</f>
        <v>X</v>
      </c>
      <c r="B10" s="105" t="str">
        <f>'Evaluación 2'!A32</f>
        <v>4. Communicates behavioral expectations to learners.</v>
      </c>
      <c r="C10" s="105"/>
      <c r="D10" s="105"/>
      <c r="E10" s="30"/>
      <c r="F10" s="89"/>
      <c r="G10" s="90"/>
      <c r="H10" s="91"/>
      <c r="I10" s="30"/>
      <c r="J10" s="30"/>
      <c r="K10" s="30"/>
    </row>
    <row r="11" spans="1:11" ht="47.25" customHeight="1">
      <c r="A11" s="50" t="str">
        <f>IF('Evaluación 2'!F37&lt;5,'Evaluación 2'!F37,"X")</f>
        <v>X</v>
      </c>
      <c r="B11" s="105" t="str">
        <f>'Evaluación 2'!A38</f>
        <v>5. Employs effective management strategies and maintains consistent standards for behavior in the learning environment.</v>
      </c>
      <c r="C11" s="105"/>
      <c r="D11" s="105"/>
      <c r="E11" s="30"/>
      <c r="F11" s="89"/>
      <c r="G11" s="90"/>
      <c r="H11" s="91"/>
      <c r="I11" s="30"/>
      <c r="J11" s="30"/>
      <c r="K11" s="30"/>
    </row>
    <row r="12" spans="2:11" ht="18" customHeight="1">
      <c r="B12" s="85" t="s">
        <v>14</v>
      </c>
      <c r="C12" s="85"/>
      <c r="D12" s="85"/>
      <c r="E12" s="30"/>
      <c r="F12" s="89"/>
      <c r="G12" s="90"/>
      <c r="H12" s="91"/>
      <c r="I12" s="30"/>
      <c r="J12" s="30"/>
      <c r="K12" s="30"/>
    </row>
    <row r="13" spans="1:11" ht="31.5" customHeight="1">
      <c r="A13" s="50" t="str">
        <f>IF('Evaluación 2'!F44&lt;5,'Evaluación 2'!F44,"X")</f>
        <v>X</v>
      </c>
      <c r="B13" s="105" t="str">
        <f>'Evaluación 2'!A45</f>
        <v>6. Creates instructional plans which incorporate critical/creative thinking, problem solving, and collaboration.</v>
      </c>
      <c r="C13" s="105"/>
      <c r="D13" s="105"/>
      <c r="E13" s="30"/>
      <c r="F13" s="89"/>
      <c r="G13" s="90"/>
      <c r="H13" s="91"/>
      <c r="I13" s="30"/>
      <c r="J13" s="30"/>
      <c r="K13" s="30"/>
    </row>
    <row r="14" spans="1:11" ht="47.25" customHeight="1">
      <c r="A14" s="50" t="str">
        <f>IF('Evaluación 2'!F50&lt;5,'Evaluación 2'!F50,"X")</f>
        <v>X</v>
      </c>
      <c r="B14" s="105" t="str">
        <f>'Evaluación 2'!A51</f>
        <v>7. Implements instructional plans which incorporate critical/creative thinking, problem solving, and collaboration.</v>
      </c>
      <c r="C14" s="105"/>
      <c r="D14" s="105"/>
      <c r="E14" s="30"/>
      <c r="F14" s="89"/>
      <c r="G14" s="90"/>
      <c r="H14" s="91"/>
      <c r="I14" s="30"/>
      <c r="J14" s="30"/>
      <c r="K14" s="30"/>
    </row>
    <row r="15" spans="1:11" ht="47.25" customHeight="1">
      <c r="A15" s="50" t="str">
        <f>IF('Evaluación 2'!F56&lt;5,'Evaluación 2'!F56,"X")</f>
        <v>X</v>
      </c>
      <c r="B15" s="105" t="str">
        <f>'Evaluación 2'!A57</f>
        <v>8. Creates learning experiences which help build accurate conceptual understanding, content knowledge, and academic language.</v>
      </c>
      <c r="C15" s="105"/>
      <c r="D15" s="105"/>
      <c r="E15" s="30"/>
      <c r="F15" s="89"/>
      <c r="G15" s="90"/>
      <c r="H15" s="91"/>
      <c r="I15" s="30"/>
      <c r="J15" s="30"/>
      <c r="K15" s="30"/>
    </row>
    <row r="16" spans="1:11" ht="47.25" customHeight="1">
      <c r="A16" s="50" t="str">
        <f>IF('Evaluación 2'!F62&lt;5,'Evaluación 2'!F62,"X")</f>
        <v>X</v>
      </c>
      <c r="B16" s="105" t="str">
        <f>'Evaluación 2'!A63</f>
        <v>9. Implements learning experiences which help build accurate conceptual understanding, content knowledge, and academic language.</v>
      </c>
      <c r="C16" s="105"/>
      <c r="D16" s="105"/>
      <c r="E16" s="30"/>
      <c r="F16" s="89"/>
      <c r="G16" s="90"/>
      <c r="H16" s="91"/>
      <c r="I16" s="30"/>
      <c r="J16" s="30"/>
      <c r="K16" s="30"/>
    </row>
    <row r="17" spans="1:11" ht="31.5" customHeight="1">
      <c r="A17" s="50" t="str">
        <f>IF('Evaluación 2'!F68&lt;5,'Evaluación 2'!F68,"X")</f>
        <v>X</v>
      </c>
      <c r="B17" s="105" t="str">
        <f>'Evaluación 2'!A69</f>
        <v>10. Aligns instructional procedures and assessments with identified learning objectives.</v>
      </c>
      <c r="C17" s="105"/>
      <c r="D17" s="105"/>
      <c r="E17" s="30"/>
      <c r="F17" s="89"/>
      <c r="G17" s="90"/>
      <c r="H17" s="91"/>
      <c r="I17" s="30"/>
      <c r="J17" s="30"/>
      <c r="K17" s="30"/>
    </row>
    <row r="18" spans="1:11" ht="47.25" customHeight="1">
      <c r="A18" s="50" t="str">
        <f>IF('Evaluación 2'!F74&lt;5,'Evaluación 2'!F74,"X")</f>
        <v>X</v>
      </c>
      <c r="B18" s="105" t="str">
        <f>'Evaluación 2'!A75</f>
        <v>11. Designs sequential instruction which supports learners in meeting curriculum goals.</v>
      </c>
      <c r="C18" s="105"/>
      <c r="D18" s="105"/>
      <c r="E18" s="30"/>
      <c r="F18" s="89"/>
      <c r="G18" s="90"/>
      <c r="H18" s="91"/>
      <c r="I18" s="30"/>
      <c r="J18" s="30"/>
      <c r="K18" s="30"/>
    </row>
    <row r="19" spans="1:11" ht="47.25" customHeight="1">
      <c r="A19" s="50" t="str">
        <f>IF('Evaluación 2'!F80&lt;5,'Evaluación 2'!F80,"X")</f>
        <v>X</v>
      </c>
      <c r="B19" s="105" t="str">
        <f>'Evaluación 2'!A81</f>
        <v>12. Implements sequential instruction which supports learners in meeting curriculum goals.</v>
      </c>
      <c r="C19" s="105"/>
      <c r="D19" s="105"/>
      <c r="E19" s="30"/>
      <c r="F19" s="89"/>
      <c r="G19" s="90"/>
      <c r="H19" s="91"/>
      <c r="I19" s="30"/>
      <c r="J19" s="30"/>
      <c r="K19" s="30"/>
    </row>
    <row r="20" spans="1:11" ht="31.5" customHeight="1">
      <c r="A20" s="50" t="str">
        <f>IF('Evaluación 2'!F86&lt;5,'Evaluación 2'!F86,"X")</f>
        <v>X</v>
      </c>
      <c r="B20" s="105" t="str">
        <f>'Evaluación 2'!A87</f>
        <v>13. Develops and uses
learning experiences that support literacy (reading, writing, speaking, listening).</v>
      </c>
      <c r="C20" s="105"/>
      <c r="D20" s="105"/>
      <c r="E20" s="30"/>
      <c r="F20" s="92"/>
      <c r="G20" s="93"/>
      <c r="H20" s="94"/>
      <c r="I20" s="30"/>
      <c r="J20" s="30"/>
      <c r="K20" s="30"/>
    </row>
    <row r="21" spans="1:11" ht="31.5" customHeight="1">
      <c r="A21" s="50" t="str">
        <f>IF('Evaluación 2'!F92&lt;5,'Evaluación 2'!F92,"X")</f>
        <v>X</v>
      </c>
      <c r="B21" s="105" t="str">
        <f>'Evaluación 2'!A93</f>
        <v>14. Uses a variety of appropriate instructional strategies to meet the needs of all learners.</v>
      </c>
      <c r="C21" s="105"/>
      <c r="D21" s="105"/>
      <c r="E21" s="30"/>
      <c r="F21" s="95" t="str">
        <f>CONCATENATE('Evaluación 2'!F93,"
",'Evaluación 2'!F99,"
",'Evaluación 2'!F105,"
",'Evaluación 2'!F111,"
",'Evaluación 2'!F117,"
",'Evaluación 2'!F123,"
",'Evaluación 2'!F129,"
",'Evaluación 2'!F135,"
",'Evaluación 2'!F141,"
",'Evaluación 2'!F148,"
",'Evaluación 2'!F154,"
",'Evaluación 2'!F160,"
",'Evaluación 2'!F166,"
",'Evaluación 2'!F172,"
",'Evaluación 2'!F178)</f>
        <v>Comment :
Comment :
Comment :
Comment :
Comment :
Comment :
Comment :
Comment :
Comment :
Comment :
Comment :
Comment :
Comment :
Comment :
Comment :</v>
      </c>
      <c r="G21" s="96"/>
      <c r="H21" s="97"/>
      <c r="I21" s="30"/>
      <c r="J21" s="30"/>
      <c r="K21" s="30"/>
    </row>
    <row r="22" spans="1:11" ht="15.75" customHeight="1">
      <c r="A22" s="50" t="str">
        <f>IF('Evaluación 2'!F98&lt;5,'Evaluación 2'!F98,"X")</f>
        <v>X</v>
      </c>
      <c r="B22" s="105" t="str">
        <f>'Evaluación 2'!A99</f>
        <v>15. Provides clear, accurate lessons.</v>
      </c>
      <c r="C22" s="105"/>
      <c r="D22" s="105"/>
      <c r="E22" s="30"/>
      <c r="F22" s="98"/>
      <c r="G22" s="99"/>
      <c r="H22" s="100"/>
      <c r="I22" s="30"/>
      <c r="J22" s="30"/>
      <c r="K22" s="30"/>
    </row>
    <row r="23" spans="1:11" ht="31.5" customHeight="1">
      <c r="A23" s="50" t="str">
        <f>IF('Evaluación 2'!F104&lt;5,'Evaluación 2'!F104,"X")</f>
        <v>X</v>
      </c>
      <c r="B23" s="105" t="str">
        <f>'Evaluación 2'!A105</f>
        <v>16. Provides instruction that makes connections to learners’ prior knowledge and experiences.</v>
      </c>
      <c r="C23" s="105"/>
      <c r="D23" s="105"/>
      <c r="E23" s="30"/>
      <c r="F23" s="98"/>
      <c r="G23" s="99"/>
      <c r="H23" s="100"/>
      <c r="I23" s="30"/>
      <c r="J23" s="30"/>
      <c r="K23" s="30"/>
    </row>
    <row r="24" spans="1:11" ht="15.75" customHeight="1">
      <c r="A24" s="50" t="str">
        <f>IF('Evaluación 2'!F110&lt;5,'Evaluación 2'!F110,"X")</f>
        <v>X</v>
      </c>
      <c r="B24" s="105" t="str">
        <f>'Evaluación 2'!A111</f>
        <v>17. Engages learners through inquiry methods.</v>
      </c>
      <c r="C24" s="105"/>
      <c r="D24" s="105"/>
      <c r="E24" s="30"/>
      <c r="F24" s="98"/>
      <c r="G24" s="99"/>
      <c r="H24" s="100"/>
      <c r="I24" s="30"/>
      <c r="J24" s="30"/>
      <c r="K24" s="30"/>
    </row>
    <row r="25" spans="1:11" ht="31.5" customHeight="1">
      <c r="A25" s="50" t="str">
        <f>IF('Evaluación 2'!F116&lt;5,'Evaluación 2'!F116,"X")</f>
        <v>X</v>
      </c>
      <c r="B25" s="105" t="str">
        <f>'Evaluación 2'!A117</f>
        <v>18. Engages learners in applying content knowledge to real world problems.</v>
      </c>
      <c r="C25" s="105"/>
      <c r="D25" s="105"/>
      <c r="E25" s="30"/>
      <c r="F25" s="98"/>
      <c r="G25" s="99"/>
      <c r="H25" s="100"/>
      <c r="I25" s="30"/>
      <c r="J25" s="30"/>
      <c r="K25" s="30"/>
    </row>
    <row r="26" spans="1:11" ht="31.5" customHeight="1">
      <c r="A26" s="50" t="str">
        <f>IF('Evaluación 2'!F122&lt;5,'Evaluación 2'!F122,"X")</f>
        <v>X</v>
      </c>
      <c r="B26" s="105" t="str">
        <f>'Evaluación 2'!A123</f>
        <v>19. Models critical/creative thinking, problem solving skills, and collaboration.</v>
      </c>
      <c r="C26" s="105"/>
      <c r="D26" s="105"/>
      <c r="E26" s="30"/>
      <c r="F26" s="98"/>
      <c r="G26" s="99"/>
      <c r="H26" s="100"/>
      <c r="I26" s="30"/>
      <c r="J26" s="30"/>
      <c r="K26" s="30"/>
    </row>
    <row r="27" spans="1:11" ht="31.5" customHeight="1">
      <c r="A27" s="50" t="str">
        <f>IF('Evaluación 2'!F128&lt;5,'Evaluación 2'!F128,"X")</f>
        <v>X</v>
      </c>
      <c r="B27" s="105" t="str">
        <f>'Evaluación 2'!A129</f>
        <v>20. Uses multiple methods of assessment to monitor progress; creates opportunities for students to demonstrate understanding in diverse ways.</v>
      </c>
      <c r="C27" s="105"/>
      <c r="D27" s="105"/>
      <c r="E27" s="30"/>
      <c r="F27" s="98"/>
      <c r="G27" s="99"/>
      <c r="H27" s="100"/>
      <c r="I27" s="30"/>
      <c r="J27" s="30"/>
      <c r="K27" s="30"/>
    </row>
    <row r="28" spans="1:11" ht="47.25" customHeight="1">
      <c r="A28" s="50" t="str">
        <f>IF('Evaluación 2'!F134&lt;5,'Evaluación 2'!F134,"X")</f>
        <v>X</v>
      </c>
      <c r="B28" s="105" t="str">
        <f>'Evaluación 2'!A135</f>
        <v>21. Provides opportunities for students to monitor their own learning.</v>
      </c>
      <c r="C28" s="105"/>
      <c r="D28" s="105"/>
      <c r="E28" s="30"/>
      <c r="F28" s="98"/>
      <c r="G28" s="99"/>
      <c r="H28" s="100"/>
      <c r="I28" s="30"/>
      <c r="J28" s="30"/>
      <c r="K28" s="30"/>
    </row>
    <row r="29" spans="1:11" ht="31.5" customHeight="1">
      <c r="A29" s="50" t="str">
        <f>IF('Evaluación 2'!F140&lt;5,'Evaluación 2'!F140,"X")</f>
        <v>X</v>
      </c>
      <c r="B29" s="105" t="str">
        <f>'Evaluación 2'!A141</f>
        <v>22. Adapts instruction according to assessment of learning and provides feedback to students</v>
      </c>
      <c r="C29" s="105"/>
      <c r="D29" s="105"/>
      <c r="E29" s="30"/>
      <c r="F29" s="98"/>
      <c r="G29" s="99"/>
      <c r="H29" s="100"/>
      <c r="I29" s="30"/>
      <c r="J29" s="30"/>
      <c r="K29" s="30"/>
    </row>
    <row r="30" spans="1:11" ht="15">
      <c r="A30" s="31"/>
      <c r="B30" s="85" t="s">
        <v>15</v>
      </c>
      <c r="C30" s="85"/>
      <c r="D30" s="85"/>
      <c r="E30" s="30"/>
      <c r="F30" s="98"/>
      <c r="G30" s="99"/>
      <c r="H30" s="100"/>
      <c r="I30" s="30"/>
      <c r="J30" s="30"/>
      <c r="K30" s="30"/>
    </row>
    <row r="31" spans="1:11" ht="47.25" customHeight="1">
      <c r="A31" s="50" t="str">
        <f>IF('Evaluación 2'!F147&lt;5,'Evaluación 2'!F147,"X")</f>
        <v>X</v>
      </c>
      <c r="B31" s="105" t="str">
        <f>'Evaluación 2'!A148</f>
        <v>23. Uses feedback from professionals and assessments of student learning to evaluate and improve his/her teaching practice.</v>
      </c>
      <c r="C31" s="105"/>
      <c r="D31" s="105"/>
      <c r="E31" s="30"/>
      <c r="F31" s="98"/>
      <c r="G31" s="99"/>
      <c r="H31" s="100"/>
      <c r="I31" s="30"/>
      <c r="J31" s="30"/>
      <c r="K31" s="30"/>
    </row>
    <row r="32" spans="1:11" ht="31.5" customHeight="1">
      <c r="A32" s="50" t="str">
        <f>IF('Evaluación 2'!F153&lt;5,'Evaluación 2'!F153,"X")</f>
        <v>X</v>
      </c>
      <c r="B32" s="105" t="str">
        <f>'Evaluación 2'!A154</f>
        <v>24. Self-evaluates the effects of his/her choices and actions on others.</v>
      </c>
      <c r="C32" s="105"/>
      <c r="D32" s="105"/>
      <c r="E32" s="30"/>
      <c r="F32" s="98"/>
      <c r="G32" s="99"/>
      <c r="H32" s="100"/>
      <c r="I32" s="30"/>
      <c r="J32" s="30"/>
      <c r="K32" s="30"/>
    </row>
    <row r="33" spans="1:11" ht="31.5" customHeight="1">
      <c r="A33" s="50" t="str">
        <f>IF('Evaluación 2'!F159&lt;5,'Evaluación 2'!F159,"X")</f>
        <v>X</v>
      </c>
      <c r="B33" s="105" t="str">
        <f>'Evaluación 2'!A160</f>
        <v>25. Advocates, models, and teaches safe, legal, and ethical behavior including the use of information and technology</v>
      </c>
      <c r="C33" s="105"/>
      <c r="D33" s="105"/>
      <c r="E33" s="30"/>
      <c r="F33" s="98"/>
      <c r="G33" s="99"/>
      <c r="H33" s="100"/>
      <c r="I33" s="30"/>
      <c r="J33" s="30"/>
      <c r="K33" s="30"/>
    </row>
    <row r="34" spans="1:11" ht="31.5" customHeight="1">
      <c r="A34" s="50" t="str">
        <f>IF('Evaluación 2'!F165&lt;5,'Evaluación 2'!F165,"X")</f>
        <v>X</v>
      </c>
      <c r="B34" s="105" t="str">
        <f>'Evaluación 2'!A166</f>
        <v>26. Collaborates with others to reflect on, plan, and improve instruction</v>
      </c>
      <c r="C34" s="105"/>
      <c r="D34" s="105"/>
      <c r="E34" s="30"/>
      <c r="F34" s="98"/>
      <c r="G34" s="99"/>
      <c r="H34" s="100"/>
      <c r="I34" s="30"/>
      <c r="J34" s="30"/>
      <c r="K34" s="30"/>
    </row>
    <row r="35" spans="1:11" ht="31.5" customHeight="1">
      <c r="A35" s="50" t="str">
        <f>IF('Evaluación 2'!F171&lt;5,'Evaluación 2'!F171,"X")</f>
        <v>X</v>
      </c>
      <c r="B35" s="105" t="str">
        <f>'Evaluación 2'!A172</f>
        <v>27. Collects and evaluates evidence to measure student learning.</v>
      </c>
      <c r="C35" s="105"/>
      <c r="D35" s="105"/>
      <c r="E35" s="30"/>
      <c r="F35" s="98"/>
      <c r="G35" s="99"/>
      <c r="H35" s="100"/>
      <c r="I35" s="30"/>
      <c r="J35" s="30"/>
      <c r="K35" s="30"/>
    </row>
    <row r="36" spans="1:11" ht="47.25" customHeight="1">
      <c r="A36" s="50" t="str">
        <f>IF('Evaluación 2'!F177&lt;5,'Evaluación 2'!F177,"X")</f>
        <v>X</v>
      </c>
      <c r="B36" s="105" t="str">
        <f>'Evaluación 2'!A178</f>
        <v>28. Projects a professional, responsible, and ethical image in behavior, dress, document preparation, and participation in PPM and practice center professional activities. </v>
      </c>
      <c r="C36" s="105"/>
      <c r="D36" s="105"/>
      <c r="E36" s="30"/>
      <c r="F36" s="101"/>
      <c r="G36" s="102"/>
      <c r="H36" s="103"/>
      <c r="I36" s="30"/>
      <c r="J36" s="30"/>
      <c r="K36" s="30"/>
    </row>
    <row r="37" spans="2:11" ht="15">
      <c r="B37" s="108"/>
      <c r="C37" s="108"/>
      <c r="D37" s="108"/>
      <c r="E37" s="30"/>
      <c r="F37" s="25"/>
      <c r="G37" s="30"/>
      <c r="H37" s="30"/>
      <c r="I37" s="30"/>
      <c r="J37" s="30"/>
      <c r="K37" s="30"/>
    </row>
    <row r="38" spans="1:11" ht="15">
      <c r="A38">
        <f>(SUM(A6:A36)-C38)/0.84</f>
        <v>0</v>
      </c>
      <c r="B38" s="35" t="s">
        <v>16</v>
      </c>
      <c r="C38" s="33">
        <f>COUNTIF(A6:A36,4)</f>
        <v>0</v>
      </c>
      <c r="D38" s="60" t="s">
        <v>201</v>
      </c>
      <c r="E38" s="30"/>
      <c r="F38" s="25"/>
      <c r="G38" s="30"/>
      <c r="H38" s="30"/>
      <c r="I38" s="30"/>
      <c r="J38" s="30"/>
      <c r="K38" s="30"/>
    </row>
    <row r="39" spans="2:11" ht="15">
      <c r="B39" s="34"/>
      <c r="D39" s="30"/>
      <c r="E39" s="30"/>
      <c r="F39" s="25"/>
      <c r="G39" s="30"/>
      <c r="H39" s="30"/>
      <c r="I39" s="30"/>
      <c r="J39" s="30"/>
      <c r="K39" s="30"/>
    </row>
    <row r="40" spans="2:11" ht="15">
      <c r="B40" s="34"/>
      <c r="D40" s="30"/>
      <c r="E40" s="30"/>
      <c r="F40" s="25"/>
      <c r="G40" s="30"/>
      <c r="H40" s="30"/>
      <c r="I40" s="30"/>
      <c r="J40" s="30"/>
      <c r="K40" s="30"/>
    </row>
    <row r="41" spans="2:11" ht="15">
      <c r="B41" s="30"/>
      <c r="C41" s="25"/>
      <c r="D41" s="30"/>
      <c r="E41" s="30"/>
      <c r="F41" s="25"/>
      <c r="G41" s="30"/>
      <c r="H41" s="30"/>
      <c r="I41" s="30"/>
      <c r="J41" s="30"/>
      <c r="K41" s="30"/>
    </row>
    <row r="42" spans="2:11" ht="15">
      <c r="B42" s="30"/>
      <c r="C42" s="59" t="s">
        <v>233</v>
      </c>
      <c r="D42" s="104"/>
      <c r="E42" s="104"/>
      <c r="F42" s="104"/>
      <c r="G42" s="30"/>
      <c r="H42" s="30"/>
      <c r="I42" s="30"/>
      <c r="J42" s="30"/>
      <c r="K42" s="30"/>
    </row>
    <row r="43" spans="2:11" ht="15">
      <c r="B43" s="30"/>
      <c r="C43" s="25"/>
      <c r="D43" s="30"/>
      <c r="E43" s="30"/>
      <c r="F43" s="25"/>
      <c r="G43" s="30"/>
      <c r="H43" s="30"/>
      <c r="I43" s="30"/>
      <c r="J43" s="30"/>
      <c r="K43" s="30"/>
    </row>
    <row r="44" spans="2:11" ht="15">
      <c r="B44" s="30"/>
      <c r="C44" s="59" t="s">
        <v>234</v>
      </c>
      <c r="D44" s="104"/>
      <c r="E44" s="104"/>
      <c r="F44" s="104"/>
      <c r="G44" s="30"/>
      <c r="H44" s="30"/>
      <c r="I44" s="30"/>
      <c r="J44" s="30"/>
      <c r="K44" s="30"/>
    </row>
    <row r="45" spans="2:11" ht="15">
      <c r="B45" s="30"/>
      <c r="C45" s="25"/>
      <c r="D45" s="30"/>
      <c r="E45" s="34">
        <f>IF('Evaluación 2'!H7,"Supervisor Universitario",IF('Evaluación 2'!H6,"Maestro Cooperador",""))</f>
      </c>
      <c r="F45" s="25"/>
      <c r="G45" s="30"/>
      <c r="H45" s="30"/>
      <c r="I45" s="30"/>
      <c r="J45" s="30"/>
      <c r="K45" s="30"/>
    </row>
  </sheetData>
  <sheetProtection/>
  <mergeCells count="39">
    <mergeCell ref="B15:D15"/>
    <mergeCell ref="B16:D16"/>
    <mergeCell ref="B30:D30"/>
    <mergeCell ref="B31:D31"/>
    <mergeCell ref="B17:D17"/>
    <mergeCell ref="B21:D21"/>
    <mergeCell ref="B22:D22"/>
    <mergeCell ref="F3:G3"/>
    <mergeCell ref="B5:D5"/>
    <mergeCell ref="F5:H5"/>
    <mergeCell ref="B6:D6"/>
    <mergeCell ref="F6:H20"/>
    <mergeCell ref="B7:D7"/>
    <mergeCell ref="B8:D8"/>
    <mergeCell ref="B9:D9"/>
    <mergeCell ref="B10:D10"/>
    <mergeCell ref="B11:D11"/>
    <mergeCell ref="B12:D12"/>
    <mergeCell ref="B13:D13"/>
    <mergeCell ref="B14:D14"/>
    <mergeCell ref="B18:D18"/>
    <mergeCell ref="B19:D19"/>
    <mergeCell ref="B20:D20"/>
    <mergeCell ref="D44:F44"/>
    <mergeCell ref="B33:D33"/>
    <mergeCell ref="B34:D34"/>
    <mergeCell ref="B35:D35"/>
    <mergeCell ref="B36:D36"/>
    <mergeCell ref="B37:D37"/>
    <mergeCell ref="D42:F42"/>
    <mergeCell ref="F21:H36"/>
    <mergeCell ref="B32:D32"/>
    <mergeCell ref="B23:D23"/>
    <mergeCell ref="B24:D24"/>
    <mergeCell ref="B25:D25"/>
    <mergeCell ref="B26:D26"/>
    <mergeCell ref="B27:D27"/>
    <mergeCell ref="B28:D28"/>
    <mergeCell ref="B29:D29"/>
  </mergeCells>
  <printOptions/>
  <pageMargins left="0.25" right="0.25" top="1" bottom="1" header="0.5" footer="0.5"/>
  <pageSetup horizontalDpi="600" verticalDpi="600" orientation="portrait"/>
  <headerFooter alignWithMargins="0">
    <oddHeader>&amp;L&amp;G&amp;CCandidate Classroom Evaluation Form (Formative)&amp;R&amp;G</oddHeader>
  </headerFooter>
  <legacyDrawingHF r:id="rId1"/>
</worksheet>
</file>

<file path=xl/worksheets/sheet6.xml><?xml version="1.0" encoding="utf-8"?>
<worksheet xmlns="http://schemas.openxmlformats.org/spreadsheetml/2006/main" xmlns:r="http://schemas.openxmlformats.org/officeDocument/2006/relationships">
  <sheetPr codeName="Sheet3"/>
  <dimension ref="A1:I180"/>
  <sheetViews>
    <sheetView showGridLines="0" zoomScale="125" zoomScaleNormal="125" workbookViewId="0" topLeftCell="C179">
      <selection activeCell="E181" sqref="E181"/>
    </sheetView>
  </sheetViews>
  <sheetFormatPr defaultColWidth="11.00390625" defaultRowHeight="15.75"/>
  <cols>
    <col min="1" max="1" width="18.50390625" style="8" customWidth="1"/>
    <col min="2" max="5" width="23.50390625" style="1" customWidth="1"/>
    <col min="6" max="6" width="46.375" style="1" customWidth="1"/>
    <col min="7" max="7" width="6.875" style="1" customWidth="1"/>
    <col min="8" max="8" width="11.00390625" style="1" hidden="1" customWidth="1"/>
    <col min="9" max="16384" width="11.00390625" style="1" customWidth="1"/>
  </cols>
  <sheetData>
    <row r="1" spans="1:8" ht="18" customHeight="1">
      <c r="A1" s="4" t="s">
        <v>17</v>
      </c>
      <c r="B1" s="3">
        <f>'Evaluación 1'!B1</f>
        <v>0</v>
      </c>
      <c r="H1" s="2" t="s">
        <v>3</v>
      </c>
    </row>
    <row r="2" spans="1:8" ht="18" customHeight="1">
      <c r="A2" s="4" t="s">
        <v>18</v>
      </c>
      <c r="B2" s="3">
        <f>'Evaluación 1'!B2</f>
        <v>0</v>
      </c>
      <c r="C2" s="4" t="s">
        <v>2</v>
      </c>
      <c r="D2" s="3">
        <f>'Evaluación 1'!D2</f>
        <v>0</v>
      </c>
      <c r="H2" s="2" t="s">
        <v>4</v>
      </c>
    </row>
    <row r="3" spans="1:8" ht="18" customHeight="1">
      <c r="A3" s="4" t="s">
        <v>19</v>
      </c>
      <c r="B3" s="3">
        <f>'Evaluación 1'!B3</f>
        <v>0</v>
      </c>
      <c r="C3" s="4" t="s">
        <v>5</v>
      </c>
      <c r="D3" s="3">
        <f>'Evaluación 1'!D3</f>
        <v>0</v>
      </c>
      <c r="H3" s="2" t="s">
        <v>7</v>
      </c>
    </row>
    <row r="4" spans="1:8" ht="18" customHeight="1">
      <c r="A4" s="4" t="s">
        <v>20</v>
      </c>
      <c r="B4" s="3">
        <f>'Evaluación 1'!B4</f>
        <v>0</v>
      </c>
      <c r="C4" s="4" t="s">
        <v>6</v>
      </c>
      <c r="D4" s="3">
        <f>'Evaluación 1'!D4</f>
        <v>0</v>
      </c>
      <c r="H4" s="2" t="s">
        <v>8</v>
      </c>
    </row>
    <row r="5" spans="1:9" ht="18" customHeight="1">
      <c r="A5" s="4" t="s">
        <v>21</v>
      </c>
      <c r="B5" s="3">
        <f>'Evaluación 1'!B5</f>
        <v>0</v>
      </c>
      <c r="C5" s="4" t="s">
        <v>1</v>
      </c>
      <c r="D5" s="3">
        <f>'Evaluación 1'!D5</f>
        <v>0</v>
      </c>
      <c r="H5" s="2"/>
      <c r="I5" s="2"/>
    </row>
    <row r="6" spans="1:9" ht="18" customHeight="1">
      <c r="A6" s="51" t="s">
        <v>22</v>
      </c>
      <c r="B6" s="3">
        <f>'Evaluación 1'!B6</f>
        <v>0</v>
      </c>
      <c r="C6" s="4" t="s">
        <v>9</v>
      </c>
      <c r="D6" s="3">
        <f>'Evaluación 1'!D6</f>
        <v>0</v>
      </c>
      <c r="H6" s="5" t="b">
        <v>0</v>
      </c>
      <c r="I6" s="2"/>
    </row>
    <row r="7" spans="1:8" ht="18" customHeight="1">
      <c r="A7" s="4"/>
      <c r="B7" s="6"/>
      <c r="C7" s="4"/>
      <c r="D7" s="6"/>
      <c r="E7" s="7" t="str">
        <f>IF(H6=H7,"Elije Una","")</f>
        <v>Elije Una</v>
      </c>
      <c r="H7" s="1" t="b">
        <v>0</v>
      </c>
    </row>
    <row r="9" spans="1:5" ht="15" thickBot="1">
      <c r="A9" s="84" t="s">
        <v>235</v>
      </c>
      <c r="B9" s="84"/>
      <c r="C9" s="84"/>
      <c r="D9" s="84"/>
      <c r="E9" s="84"/>
    </row>
    <row r="10" spans="1:5" ht="15.75" thickBot="1">
      <c r="A10" s="73" t="s">
        <v>243</v>
      </c>
      <c r="B10" s="74"/>
      <c r="C10" s="10"/>
      <c r="D10" s="10"/>
      <c r="E10" s="11"/>
    </row>
    <row r="11" spans="1:5" s="12" customFormat="1" ht="13.5">
      <c r="A11" s="19" t="s">
        <v>203</v>
      </c>
      <c r="B11" s="20" t="s">
        <v>27</v>
      </c>
      <c r="C11" s="20" t="s">
        <v>28</v>
      </c>
      <c r="D11" s="20" t="s">
        <v>195</v>
      </c>
      <c r="E11" s="52" t="s">
        <v>196</v>
      </c>
    </row>
    <row r="12" spans="1:7" ht="28.5" thickBot="1">
      <c r="A12" s="21" t="s">
        <v>202</v>
      </c>
      <c r="B12" s="32"/>
      <c r="C12" s="32"/>
      <c r="D12" s="32"/>
      <c r="E12" s="32"/>
      <c r="F12" s="7" t="str">
        <f>IF(COUNTA(B12:E12)=1,IF(E12="X",4,IF(D12="X",3,IF(C12="X",2,1)))," Mark x under one level")</f>
        <v> Mark x under one level</v>
      </c>
      <c r="G12" s="5"/>
    </row>
    <row r="13" spans="1:6" ht="97.5">
      <c r="A13" s="57" t="s">
        <v>238</v>
      </c>
      <c r="B13" s="70" t="s">
        <v>30</v>
      </c>
      <c r="C13" s="70" t="s">
        <v>31</v>
      </c>
      <c r="D13" s="70" t="s">
        <v>29</v>
      </c>
      <c r="E13" s="70" t="s">
        <v>32</v>
      </c>
      <c r="F13" s="77" t="s">
        <v>197</v>
      </c>
    </row>
    <row r="14" spans="1:6" ht="13.5">
      <c r="A14" s="22"/>
      <c r="B14" s="71"/>
      <c r="C14" s="71"/>
      <c r="D14" s="71"/>
      <c r="E14" s="71"/>
      <c r="F14" s="77"/>
    </row>
    <row r="15" spans="1:6" ht="84.75" thickBot="1">
      <c r="A15" s="53" t="s">
        <v>138</v>
      </c>
      <c r="B15" s="72"/>
      <c r="C15" s="72"/>
      <c r="D15" s="72"/>
      <c r="E15" s="72"/>
      <c r="F15" s="77"/>
    </row>
    <row r="16" spans="1:5" ht="15" thickBot="1">
      <c r="A16" s="13"/>
      <c r="B16" s="10"/>
      <c r="C16" s="14"/>
      <c r="D16" s="10"/>
      <c r="E16" s="11"/>
    </row>
    <row r="17" spans="1:7" ht="13.5">
      <c r="A17" s="19" t="s">
        <v>203</v>
      </c>
      <c r="B17" s="20" t="s">
        <v>27</v>
      </c>
      <c r="C17" s="20" t="s">
        <v>28</v>
      </c>
      <c r="D17" s="20" t="s">
        <v>195</v>
      </c>
      <c r="E17" s="52" t="s">
        <v>196</v>
      </c>
      <c r="F17" s="12"/>
      <c r="G17" s="12"/>
    </row>
    <row r="18" spans="1:7" ht="28.5" thickBot="1">
      <c r="A18" s="21" t="s">
        <v>202</v>
      </c>
      <c r="B18" s="32"/>
      <c r="C18" s="32"/>
      <c r="D18" s="32"/>
      <c r="E18" s="32"/>
      <c r="F18" s="7" t="str">
        <f>IF(COUNTA(B18:E18)=1,IF(E18="X",4,IF(D18="X",3,IF(C18="X",2,1))),"Mark x under one level")</f>
        <v>Mark x under one level</v>
      </c>
      <c r="G18" s="5"/>
    </row>
    <row r="19" spans="1:6" ht="90" customHeight="1">
      <c r="A19" s="57" t="s">
        <v>33</v>
      </c>
      <c r="B19" s="70" t="s">
        <v>34</v>
      </c>
      <c r="C19" s="70" t="s">
        <v>35</v>
      </c>
      <c r="D19" s="70" t="s">
        <v>36</v>
      </c>
      <c r="E19" s="70" t="s">
        <v>37</v>
      </c>
      <c r="F19" s="77" t="s">
        <v>198</v>
      </c>
    </row>
    <row r="20" spans="1:6" ht="13.5">
      <c r="A20" s="22"/>
      <c r="B20" s="71"/>
      <c r="C20" s="71"/>
      <c r="D20" s="71"/>
      <c r="E20" s="71"/>
      <c r="F20" s="77"/>
    </row>
    <row r="21" spans="1:6" ht="84.75" thickBot="1">
      <c r="A21" s="53" t="s">
        <v>139</v>
      </c>
      <c r="B21" s="72"/>
      <c r="C21" s="72"/>
      <c r="D21" s="72"/>
      <c r="E21" s="72"/>
      <c r="F21" s="77"/>
    </row>
    <row r="22" spans="1:5" ht="15" thickBot="1">
      <c r="A22" s="13"/>
      <c r="B22" s="10"/>
      <c r="C22" s="14"/>
      <c r="D22" s="10"/>
      <c r="E22" s="11"/>
    </row>
    <row r="23" spans="1:5" ht="15" thickBot="1">
      <c r="A23" s="73" t="s">
        <v>244</v>
      </c>
      <c r="B23" s="75"/>
      <c r="C23" s="75"/>
      <c r="D23" s="75"/>
      <c r="E23" s="76"/>
    </row>
    <row r="24" spans="1:7" ht="13.5">
      <c r="A24" s="19" t="s">
        <v>203</v>
      </c>
      <c r="B24" s="20" t="s">
        <v>27</v>
      </c>
      <c r="C24" s="20" t="s">
        <v>28</v>
      </c>
      <c r="D24" s="20" t="s">
        <v>195</v>
      </c>
      <c r="E24" s="52" t="s">
        <v>196</v>
      </c>
      <c r="F24" s="12"/>
      <c r="G24" s="12"/>
    </row>
    <row r="25" spans="1:7" ht="28.5" thickBot="1">
      <c r="A25" s="21" t="s">
        <v>202</v>
      </c>
      <c r="B25" s="32"/>
      <c r="C25" s="32"/>
      <c r="D25" s="32"/>
      <c r="E25" s="32"/>
      <c r="F25" s="7" t="str">
        <f>IF(COUNTA(B25:E25)=1,IF(E25="X",4,IF(D25="X",3,IF(C25="X",2,1))),"Mark x under one level")</f>
        <v>Mark x under one level</v>
      </c>
      <c r="G25" s="5"/>
    </row>
    <row r="26" spans="1:6" ht="156" customHeight="1">
      <c r="A26" s="57" t="s">
        <v>38</v>
      </c>
      <c r="B26" s="70" t="s">
        <v>39</v>
      </c>
      <c r="C26" s="70" t="s">
        <v>40</v>
      </c>
      <c r="D26" s="70" t="s">
        <v>41</v>
      </c>
      <c r="E26" s="70" t="s">
        <v>42</v>
      </c>
      <c r="F26" s="68" t="s">
        <v>197</v>
      </c>
    </row>
    <row r="27" spans="1:6" ht="13.5">
      <c r="A27" s="22"/>
      <c r="B27" s="71"/>
      <c r="C27" s="71"/>
      <c r="D27" s="71"/>
      <c r="E27" s="71"/>
      <c r="F27" s="69"/>
    </row>
    <row r="28" spans="1:6" ht="70.5" thickBot="1">
      <c r="A28" s="53" t="s">
        <v>140</v>
      </c>
      <c r="B28" s="72"/>
      <c r="C28" s="72"/>
      <c r="D28" s="72"/>
      <c r="E28" s="72"/>
      <c r="F28" s="69"/>
    </row>
    <row r="29" spans="1:5" ht="15" thickBot="1">
      <c r="A29" s="13"/>
      <c r="B29" s="10"/>
      <c r="C29" s="14"/>
      <c r="D29" s="10"/>
      <c r="E29" s="11"/>
    </row>
    <row r="30" spans="1:7" ht="13.5">
      <c r="A30" s="19" t="s">
        <v>203</v>
      </c>
      <c r="B30" s="20" t="s">
        <v>27</v>
      </c>
      <c r="C30" s="20" t="s">
        <v>28</v>
      </c>
      <c r="D30" s="20" t="s">
        <v>195</v>
      </c>
      <c r="E30" s="52" t="s">
        <v>196</v>
      </c>
      <c r="F30" s="12"/>
      <c r="G30" s="12"/>
    </row>
    <row r="31" spans="1:7" ht="28.5" thickBot="1">
      <c r="A31" s="21" t="s">
        <v>202</v>
      </c>
      <c r="B31" s="32"/>
      <c r="C31" s="32"/>
      <c r="D31" s="32"/>
      <c r="E31" s="32"/>
      <c r="F31" s="7" t="str">
        <f>IF(COUNTA(B31:E31)=1,IF(E31="X",4,IF(D31="X",3,IF(C31="X",2,1))),"Mark x under one level")</f>
        <v>Mark x under one level</v>
      </c>
      <c r="G31" s="5"/>
    </row>
    <row r="32" spans="1:6" ht="129.75" customHeight="1">
      <c r="A32" s="57" t="s">
        <v>43</v>
      </c>
      <c r="B32" s="70" t="s">
        <v>44</v>
      </c>
      <c r="C32" s="70" t="s">
        <v>45</v>
      </c>
      <c r="D32" s="70" t="s">
        <v>46</v>
      </c>
      <c r="E32" s="70" t="s">
        <v>47</v>
      </c>
      <c r="F32" s="68" t="s">
        <v>197</v>
      </c>
    </row>
    <row r="33" spans="1:6" ht="13.5">
      <c r="A33" s="22"/>
      <c r="B33" s="71"/>
      <c r="C33" s="71"/>
      <c r="D33" s="71"/>
      <c r="E33" s="71"/>
      <c r="F33" s="69"/>
    </row>
    <row r="34" spans="1:6" ht="70.5" thickBot="1">
      <c r="A34" s="53" t="s">
        <v>141</v>
      </c>
      <c r="B34" s="72"/>
      <c r="C34" s="72"/>
      <c r="D34" s="72"/>
      <c r="E34" s="72"/>
      <c r="F34" s="69"/>
    </row>
    <row r="35" spans="1:5" ht="15" thickBot="1">
      <c r="A35" s="13"/>
      <c r="B35" s="10"/>
      <c r="C35" s="14"/>
      <c r="D35" s="10"/>
      <c r="E35" s="11"/>
    </row>
    <row r="36" spans="1:5" ht="13.5">
      <c r="A36" s="19" t="s">
        <v>203</v>
      </c>
      <c r="B36" s="20" t="s">
        <v>27</v>
      </c>
      <c r="C36" s="20" t="s">
        <v>28</v>
      </c>
      <c r="D36" s="20" t="s">
        <v>195</v>
      </c>
      <c r="E36" s="52" t="s">
        <v>196</v>
      </c>
    </row>
    <row r="37" spans="1:7" ht="28.5" thickBot="1">
      <c r="A37" s="21" t="s">
        <v>202</v>
      </c>
      <c r="B37" s="32"/>
      <c r="C37" s="32"/>
      <c r="D37" s="32"/>
      <c r="E37" s="32"/>
      <c r="F37" s="7" t="str">
        <f>IF(COUNTA(B37:E37)=1,IF(E37="X",4,IF(D37="X",3,IF(C37="X",2,1))),"Mark x under one level")</f>
        <v>Mark x under one level</v>
      </c>
      <c r="G37" s="5"/>
    </row>
    <row r="38" spans="1:6" ht="140.25" customHeight="1">
      <c r="A38" s="57" t="s">
        <v>48</v>
      </c>
      <c r="B38" s="70" t="s">
        <v>49</v>
      </c>
      <c r="C38" s="70" t="s">
        <v>50</v>
      </c>
      <c r="D38" s="70" t="s">
        <v>209</v>
      </c>
      <c r="E38" s="70" t="s">
        <v>210</v>
      </c>
      <c r="F38" s="68" t="s">
        <v>197</v>
      </c>
    </row>
    <row r="39" spans="1:6" ht="13.5">
      <c r="A39" s="22"/>
      <c r="B39" s="71"/>
      <c r="C39" s="71"/>
      <c r="D39" s="71"/>
      <c r="E39" s="71"/>
      <c r="F39" s="69"/>
    </row>
    <row r="40" spans="1:6" ht="70.5" thickBot="1">
      <c r="A40" s="53" t="s">
        <v>142</v>
      </c>
      <c r="B40" s="72"/>
      <c r="C40" s="72"/>
      <c r="D40" s="72"/>
      <c r="E40" s="72"/>
      <c r="F40" s="69"/>
    </row>
    <row r="41" spans="1:5" ht="15" thickBot="1">
      <c r="A41" s="56"/>
      <c r="B41" s="10"/>
      <c r="C41" s="10"/>
      <c r="D41" s="10"/>
      <c r="E41" s="11"/>
    </row>
    <row r="42" spans="1:5" ht="15" thickBot="1">
      <c r="A42" s="73" t="s">
        <v>245</v>
      </c>
      <c r="B42" s="75"/>
      <c r="C42" s="75"/>
      <c r="D42" s="75"/>
      <c r="E42" s="76"/>
    </row>
    <row r="43" spans="1:7" ht="13.5">
      <c r="A43" s="19" t="s">
        <v>203</v>
      </c>
      <c r="B43" s="20" t="s">
        <v>27</v>
      </c>
      <c r="C43" s="20" t="s">
        <v>28</v>
      </c>
      <c r="D43" s="20" t="s">
        <v>195</v>
      </c>
      <c r="E43" s="52" t="s">
        <v>196</v>
      </c>
      <c r="F43" s="12"/>
      <c r="G43" s="12"/>
    </row>
    <row r="44" spans="1:7" ht="28.5" thickBot="1">
      <c r="A44" s="21" t="s">
        <v>202</v>
      </c>
      <c r="B44" s="32"/>
      <c r="C44" s="32"/>
      <c r="D44" s="32"/>
      <c r="E44" s="32"/>
      <c r="F44" s="7" t="str">
        <f>IF(COUNTA(B44:E44)=1,IF(E44="X",4,IF(D44="X",3,IF(C44="X",2,1)))," Mark x under one level")</f>
        <v> Mark x under one level</v>
      </c>
      <c r="G44" s="5"/>
    </row>
    <row r="45" spans="1:6" ht="110.25" customHeight="1">
      <c r="A45" s="78" t="s">
        <v>51</v>
      </c>
      <c r="B45" s="70" t="s">
        <v>52</v>
      </c>
      <c r="C45" s="70" t="s">
        <v>211</v>
      </c>
      <c r="D45" s="70" t="s">
        <v>53</v>
      </c>
      <c r="E45" s="70" t="s">
        <v>54</v>
      </c>
      <c r="F45" s="68" t="s">
        <v>197</v>
      </c>
    </row>
    <row r="46" spans="1:6" ht="12.75" customHeight="1">
      <c r="A46" s="79"/>
      <c r="B46" s="71"/>
      <c r="C46" s="71"/>
      <c r="D46" s="71"/>
      <c r="E46" s="71"/>
      <c r="F46" s="69"/>
    </row>
    <row r="47" spans="1:6" ht="84.75" thickBot="1">
      <c r="A47" s="53" t="s">
        <v>143</v>
      </c>
      <c r="B47" s="72"/>
      <c r="C47" s="72"/>
      <c r="D47" s="72"/>
      <c r="E47" s="72"/>
      <c r="F47" s="69"/>
    </row>
    <row r="48" spans="1:5" ht="15" thickBot="1">
      <c r="A48" s="13"/>
      <c r="B48" s="10"/>
      <c r="C48" s="14"/>
      <c r="D48" s="10"/>
      <c r="E48" s="11"/>
    </row>
    <row r="49" spans="1:7" ht="13.5">
      <c r="A49" s="19" t="s">
        <v>0</v>
      </c>
      <c r="B49" s="20" t="s">
        <v>27</v>
      </c>
      <c r="C49" s="20" t="s">
        <v>28</v>
      </c>
      <c r="D49" s="20" t="s">
        <v>195</v>
      </c>
      <c r="E49" s="52" t="s">
        <v>196</v>
      </c>
      <c r="F49" s="12"/>
      <c r="G49" s="12"/>
    </row>
    <row r="50" spans="1:7" ht="28.5" thickBot="1">
      <c r="A50" s="21" t="s">
        <v>202</v>
      </c>
      <c r="B50" s="32"/>
      <c r="C50" s="32"/>
      <c r="D50" s="32"/>
      <c r="E50" s="32"/>
      <c r="F50" s="7" t="str">
        <f>IF(COUNTA(B50:E50)=1,IF(E50="X",4,IF(D50="X",3,IF(C50="X",2,1)))," Mark x under one level")</f>
        <v> Mark x under one level</v>
      </c>
      <c r="G50" s="5"/>
    </row>
    <row r="51" spans="1:6" ht="99.75" customHeight="1">
      <c r="A51" s="78" t="s">
        <v>55</v>
      </c>
      <c r="B51" s="70" t="s">
        <v>56</v>
      </c>
      <c r="C51" s="70" t="s">
        <v>212</v>
      </c>
      <c r="D51" s="70" t="s">
        <v>57</v>
      </c>
      <c r="E51" s="70" t="s">
        <v>58</v>
      </c>
      <c r="F51" s="68" t="s">
        <v>197</v>
      </c>
    </row>
    <row r="52" spans="1:6" ht="12.75" customHeight="1">
      <c r="A52" s="80"/>
      <c r="B52" s="71"/>
      <c r="C52" s="71"/>
      <c r="D52" s="71"/>
      <c r="E52" s="71"/>
      <c r="F52" s="69"/>
    </row>
    <row r="53" spans="1:6" ht="99" thickBot="1">
      <c r="A53" s="53" t="s">
        <v>144</v>
      </c>
      <c r="B53" s="72"/>
      <c r="C53" s="72"/>
      <c r="D53" s="72"/>
      <c r="E53" s="72"/>
      <c r="F53" s="69"/>
    </row>
    <row r="54" spans="1:5" ht="15" thickBot="1">
      <c r="A54" s="13"/>
      <c r="B54" s="10"/>
      <c r="C54" s="14"/>
      <c r="D54" s="10"/>
      <c r="E54" s="11"/>
    </row>
    <row r="55" spans="1:6" ht="13.5">
      <c r="A55" s="19" t="s">
        <v>203</v>
      </c>
      <c r="B55" s="20" t="s">
        <v>27</v>
      </c>
      <c r="C55" s="20" t="s">
        <v>28</v>
      </c>
      <c r="D55" s="20" t="s">
        <v>195</v>
      </c>
      <c r="E55" s="52" t="s">
        <v>196</v>
      </c>
      <c r="F55" s="12"/>
    </row>
    <row r="56" spans="1:7" ht="28.5" thickBot="1">
      <c r="A56" s="21" t="s">
        <v>202</v>
      </c>
      <c r="B56" s="32"/>
      <c r="C56" s="32"/>
      <c r="D56" s="32"/>
      <c r="E56" s="32"/>
      <c r="F56" s="7" t="str">
        <f>IF(COUNTA(B56:E56)=1,IF(E56="X",4,IF(D56="X",3,IF(C56="X",2,1)))," Mark x under one level")</f>
        <v> Mark x under one level</v>
      </c>
      <c r="G56" s="5"/>
    </row>
    <row r="57" spans="1:6" ht="224.25" customHeight="1">
      <c r="A57" s="57" t="s">
        <v>59</v>
      </c>
      <c r="B57" s="70" t="s">
        <v>60</v>
      </c>
      <c r="C57" s="70" t="s">
        <v>61</v>
      </c>
      <c r="D57" s="70" t="s">
        <v>137</v>
      </c>
      <c r="E57" s="70" t="s">
        <v>62</v>
      </c>
      <c r="F57" s="68" t="s">
        <v>197</v>
      </c>
    </row>
    <row r="58" spans="1:6" ht="13.5">
      <c r="A58" s="22"/>
      <c r="B58" s="71"/>
      <c r="C58" s="71"/>
      <c r="D58" s="71"/>
      <c r="E58" s="71"/>
      <c r="F58" s="69"/>
    </row>
    <row r="59" spans="1:6" ht="99" thickBot="1">
      <c r="A59" s="53" t="s">
        <v>145</v>
      </c>
      <c r="B59" s="72"/>
      <c r="C59" s="72"/>
      <c r="D59" s="72"/>
      <c r="E59" s="72"/>
      <c r="F59" s="69"/>
    </row>
    <row r="60" spans="1:5" ht="15" thickBot="1">
      <c r="A60" s="13"/>
      <c r="B60" s="10"/>
      <c r="C60" s="14"/>
      <c r="D60" s="10"/>
      <c r="E60" s="11"/>
    </row>
    <row r="61" spans="1:7" ht="13.5">
      <c r="A61" s="19" t="s">
        <v>203</v>
      </c>
      <c r="B61" s="20" t="s">
        <v>27</v>
      </c>
      <c r="C61" s="20" t="s">
        <v>28</v>
      </c>
      <c r="D61" s="20" t="s">
        <v>195</v>
      </c>
      <c r="E61" s="52" t="s">
        <v>196</v>
      </c>
      <c r="F61" s="12"/>
      <c r="G61" s="12"/>
    </row>
    <row r="62" spans="1:7" ht="28.5" thickBot="1">
      <c r="A62" s="21" t="s">
        <v>202</v>
      </c>
      <c r="B62" s="32"/>
      <c r="C62" s="32"/>
      <c r="D62" s="32"/>
      <c r="E62" s="32"/>
      <c r="F62" s="7" t="str">
        <f>IF(COUNTA(B62:E62)=1,IF(E62="X",4,IF(D62="X",3,IF(C62="X",2,1))),"Mark x under one level")</f>
        <v>Mark x under one level</v>
      </c>
      <c r="G62" s="5"/>
    </row>
    <row r="63" spans="1:6" ht="230.25" customHeight="1">
      <c r="A63" s="57" t="s">
        <v>63</v>
      </c>
      <c r="B63" s="70" t="s">
        <v>64</v>
      </c>
      <c r="C63" s="70" t="s">
        <v>65</v>
      </c>
      <c r="D63" s="70" t="s">
        <v>66</v>
      </c>
      <c r="E63" s="70" t="s">
        <v>67</v>
      </c>
      <c r="F63" s="68" t="s">
        <v>197</v>
      </c>
    </row>
    <row r="64" spans="1:6" ht="55.5" customHeight="1">
      <c r="A64" s="22"/>
      <c r="B64" s="71"/>
      <c r="C64" s="71"/>
      <c r="D64" s="71"/>
      <c r="E64" s="71"/>
      <c r="F64" s="69"/>
    </row>
    <row r="65" spans="1:6" ht="99" thickBot="1">
      <c r="A65" s="53" t="s">
        <v>146</v>
      </c>
      <c r="B65" s="72"/>
      <c r="C65" s="72"/>
      <c r="D65" s="72"/>
      <c r="E65" s="72"/>
      <c r="F65" s="69"/>
    </row>
    <row r="66" spans="1:5" ht="15" thickBot="1">
      <c r="A66" s="13"/>
      <c r="B66" s="10"/>
      <c r="C66" s="14"/>
      <c r="D66" s="10"/>
      <c r="E66" s="11"/>
    </row>
    <row r="67" spans="1:7" ht="13.5">
      <c r="A67" s="19" t="s">
        <v>203</v>
      </c>
      <c r="B67" s="20" t="s">
        <v>27</v>
      </c>
      <c r="C67" s="20" t="s">
        <v>28</v>
      </c>
      <c r="D67" s="20" t="s">
        <v>195</v>
      </c>
      <c r="E67" s="52" t="s">
        <v>196</v>
      </c>
      <c r="G67" s="12"/>
    </row>
    <row r="68" spans="1:7" ht="28.5" thickBot="1">
      <c r="A68" s="21" t="s">
        <v>202</v>
      </c>
      <c r="B68" s="32"/>
      <c r="C68" s="32"/>
      <c r="D68" s="32"/>
      <c r="E68" s="32"/>
      <c r="F68" s="7" t="str">
        <f>IF(COUNTA(B68:E68)=1,IF(E68="X",4,IF(D68="X",3,IF(C68="X",2,1)))," Mark x under one level")</f>
        <v> Mark x under one level</v>
      </c>
      <c r="G68" s="5"/>
    </row>
    <row r="69" spans="1:6" ht="111.75" customHeight="1">
      <c r="A69" s="57" t="s">
        <v>68</v>
      </c>
      <c r="B69" s="70" t="s">
        <v>69</v>
      </c>
      <c r="C69" s="70" t="s">
        <v>70</v>
      </c>
      <c r="D69" s="70" t="s">
        <v>71</v>
      </c>
      <c r="E69" s="70" t="s">
        <v>213</v>
      </c>
      <c r="F69" s="68" t="s">
        <v>197</v>
      </c>
    </row>
    <row r="70" spans="1:6" ht="13.5">
      <c r="A70" s="22"/>
      <c r="B70" s="71"/>
      <c r="C70" s="71"/>
      <c r="D70" s="71"/>
      <c r="E70" s="71"/>
      <c r="F70" s="69"/>
    </row>
    <row r="71" spans="1:6" ht="84.75" thickBot="1">
      <c r="A71" s="53" t="s">
        <v>147</v>
      </c>
      <c r="B71" s="72"/>
      <c r="C71" s="72"/>
      <c r="D71" s="72"/>
      <c r="E71" s="72"/>
      <c r="F71" s="69"/>
    </row>
    <row r="72" spans="1:5" ht="15" thickBot="1">
      <c r="A72" s="56"/>
      <c r="B72" s="10"/>
      <c r="C72" s="10"/>
      <c r="D72" s="10"/>
      <c r="E72" s="11"/>
    </row>
    <row r="73" spans="1:6" ht="13.5">
      <c r="A73" s="19" t="s">
        <v>203</v>
      </c>
      <c r="B73" s="20" t="s">
        <v>27</v>
      </c>
      <c r="C73" s="20" t="s">
        <v>28</v>
      </c>
      <c r="D73" s="20" t="s">
        <v>195</v>
      </c>
      <c r="E73" s="52" t="s">
        <v>196</v>
      </c>
      <c r="F73" s="12"/>
    </row>
    <row r="74" spans="1:7" ht="28.5" thickBot="1">
      <c r="A74" s="21" t="s">
        <v>202</v>
      </c>
      <c r="B74" s="32"/>
      <c r="C74" s="32"/>
      <c r="D74" s="32"/>
      <c r="E74" s="32"/>
      <c r="F74" s="7" t="str">
        <f>IF(COUNTA(B74:E74)=1,IF(E74="X",4,IF(D74="X",3,IF(C74="X",2,1))),"Mark x under one level")</f>
        <v>Mark x under one level</v>
      </c>
      <c r="G74" s="5"/>
    </row>
    <row r="75" spans="1:6" ht="140.25" customHeight="1">
      <c r="A75" s="57" t="s">
        <v>205</v>
      </c>
      <c r="B75" s="70" t="s">
        <v>206</v>
      </c>
      <c r="C75" s="70" t="s">
        <v>207</v>
      </c>
      <c r="D75" s="70" t="s">
        <v>208</v>
      </c>
      <c r="E75" s="70" t="s">
        <v>72</v>
      </c>
      <c r="F75" s="68" t="s">
        <v>197</v>
      </c>
    </row>
    <row r="76" spans="1:6" ht="13.5">
      <c r="A76" s="22"/>
      <c r="B76" s="71"/>
      <c r="C76" s="71"/>
      <c r="D76" s="71"/>
      <c r="E76" s="71"/>
      <c r="F76" s="69"/>
    </row>
    <row r="77" spans="1:6" ht="99" thickBot="1">
      <c r="A77" s="53" t="s">
        <v>148</v>
      </c>
      <c r="B77" s="72"/>
      <c r="C77" s="72"/>
      <c r="D77" s="72"/>
      <c r="E77" s="72"/>
      <c r="F77" s="69"/>
    </row>
    <row r="78" spans="1:5" ht="15" thickBot="1">
      <c r="A78" s="13"/>
      <c r="B78" s="10"/>
      <c r="C78" s="14"/>
      <c r="D78" s="10"/>
      <c r="E78" s="11"/>
    </row>
    <row r="79" spans="1:7" ht="13.5">
      <c r="A79" s="19" t="s">
        <v>0</v>
      </c>
      <c r="B79" s="20" t="s">
        <v>27</v>
      </c>
      <c r="C79" s="20" t="s">
        <v>28</v>
      </c>
      <c r="D79" s="20" t="s">
        <v>195</v>
      </c>
      <c r="E79" s="52" t="s">
        <v>196</v>
      </c>
      <c r="F79" s="12"/>
      <c r="G79" s="12"/>
    </row>
    <row r="80" spans="1:7" ht="28.5" thickBot="1">
      <c r="A80" s="21" t="s">
        <v>202</v>
      </c>
      <c r="B80" s="32"/>
      <c r="C80" s="32"/>
      <c r="D80" s="32"/>
      <c r="E80" s="32"/>
      <c r="F80" s="7" t="str">
        <f>IF(COUNTA(B80:E80)=1,IF(E80="X",4,IF(D80="X",3,IF(C80="X",2,1))),"Mark x under one level")</f>
        <v>Mark x under one level</v>
      </c>
      <c r="G80" s="5"/>
    </row>
    <row r="81" spans="1:6" ht="140.25" customHeight="1">
      <c r="A81" s="57" t="s">
        <v>73</v>
      </c>
      <c r="B81" s="70" t="s">
        <v>74</v>
      </c>
      <c r="C81" s="70" t="s">
        <v>75</v>
      </c>
      <c r="D81" s="70" t="s">
        <v>76</v>
      </c>
      <c r="E81" s="70" t="s">
        <v>77</v>
      </c>
      <c r="F81" s="68" t="s">
        <v>197</v>
      </c>
    </row>
    <row r="82" spans="1:6" ht="13.5">
      <c r="A82" s="22"/>
      <c r="B82" s="71"/>
      <c r="C82" s="71"/>
      <c r="D82" s="71"/>
      <c r="E82" s="71"/>
      <c r="F82" s="69"/>
    </row>
    <row r="83" spans="1:6" ht="84.75" thickBot="1">
      <c r="A83" s="53" t="s">
        <v>149</v>
      </c>
      <c r="B83" s="72"/>
      <c r="C83" s="72"/>
      <c r="D83" s="72"/>
      <c r="E83" s="72"/>
      <c r="F83" s="69"/>
    </row>
    <row r="84" spans="1:5" ht="15" thickBot="1">
      <c r="A84" s="13"/>
      <c r="B84" s="10"/>
      <c r="C84" s="14"/>
      <c r="D84" s="10"/>
      <c r="E84" s="11"/>
    </row>
    <row r="85" spans="1:7" ht="13.5">
      <c r="A85" s="19" t="s">
        <v>203</v>
      </c>
      <c r="B85" s="20" t="s">
        <v>27</v>
      </c>
      <c r="C85" s="20" t="s">
        <v>28</v>
      </c>
      <c r="D85" s="20" t="s">
        <v>195</v>
      </c>
      <c r="E85" s="52" t="s">
        <v>196</v>
      </c>
      <c r="F85" s="12"/>
      <c r="G85" s="12"/>
    </row>
    <row r="86" spans="1:7" ht="28.5" thickBot="1">
      <c r="A86" s="21" t="s">
        <v>202</v>
      </c>
      <c r="B86" s="32"/>
      <c r="C86" s="32"/>
      <c r="D86" s="32"/>
      <c r="E86" s="32"/>
      <c r="F86" s="7" t="str">
        <f>IF(COUNTA(B86:E86)=1,IF(E86="X",4,IF(D86="X",3,IF(C86="X",2,1)))," Mark x under one level")</f>
        <v> Mark x under one level</v>
      </c>
      <c r="G86" s="5"/>
    </row>
    <row r="87" spans="1:6" ht="126" customHeight="1">
      <c r="A87" s="57" t="s">
        <v>78</v>
      </c>
      <c r="B87" s="70" t="s">
        <v>79</v>
      </c>
      <c r="C87" s="70" t="s">
        <v>80</v>
      </c>
      <c r="D87" s="70" t="s">
        <v>81</v>
      </c>
      <c r="E87" s="70" t="s">
        <v>82</v>
      </c>
      <c r="F87" s="68" t="s">
        <v>197</v>
      </c>
    </row>
    <row r="88" spans="1:6" ht="13.5">
      <c r="A88" s="22"/>
      <c r="B88" s="71"/>
      <c r="C88" s="71"/>
      <c r="D88" s="71"/>
      <c r="E88" s="71"/>
      <c r="F88" s="69"/>
    </row>
    <row r="89" spans="1:6" ht="70.5" thickBot="1">
      <c r="A89" s="53" t="s">
        <v>150</v>
      </c>
      <c r="B89" s="72"/>
      <c r="C89" s="72"/>
      <c r="D89" s="72"/>
      <c r="E89" s="72"/>
      <c r="F89" s="69"/>
    </row>
    <row r="90" spans="1:5" ht="15" thickBot="1">
      <c r="A90" s="13"/>
      <c r="B90" s="10"/>
      <c r="C90" s="14"/>
      <c r="D90" s="10"/>
      <c r="E90" s="11"/>
    </row>
    <row r="91" spans="1:5" ht="13.5">
      <c r="A91" s="19" t="s">
        <v>203</v>
      </c>
      <c r="B91" s="20" t="s">
        <v>27</v>
      </c>
      <c r="C91" s="20" t="s">
        <v>28</v>
      </c>
      <c r="D91" s="20" t="s">
        <v>195</v>
      </c>
      <c r="E91" s="52" t="s">
        <v>196</v>
      </c>
    </row>
    <row r="92" spans="1:7" ht="28.5" thickBot="1">
      <c r="A92" s="21" t="s">
        <v>202</v>
      </c>
      <c r="B92" s="32"/>
      <c r="C92" s="32"/>
      <c r="D92" s="32"/>
      <c r="E92" s="32"/>
      <c r="F92" s="7" t="str">
        <f>IF(COUNTA(B92:E92)=1,IF(E92="X",4,IF(D92="X",3,IF(C92="X",2,1)))," Mark x under one level")</f>
        <v> Mark x under one level</v>
      </c>
      <c r="G92" s="5"/>
    </row>
    <row r="93" spans="1:6" ht="111.75" customHeight="1">
      <c r="A93" s="57" t="s">
        <v>83</v>
      </c>
      <c r="B93" s="70" t="s">
        <v>214</v>
      </c>
      <c r="C93" s="70" t="s">
        <v>84</v>
      </c>
      <c r="D93" s="70" t="s">
        <v>85</v>
      </c>
      <c r="E93" s="70" t="s">
        <v>86</v>
      </c>
      <c r="F93" s="68" t="s">
        <v>197</v>
      </c>
    </row>
    <row r="94" spans="1:6" ht="13.5">
      <c r="A94" s="22"/>
      <c r="B94" s="71"/>
      <c r="C94" s="71"/>
      <c r="D94" s="71"/>
      <c r="E94" s="71"/>
      <c r="F94" s="69"/>
    </row>
    <row r="95" spans="1:6" ht="112.5" thickBot="1">
      <c r="A95" s="53" t="s">
        <v>151</v>
      </c>
      <c r="B95" s="72"/>
      <c r="C95" s="72"/>
      <c r="D95" s="72"/>
      <c r="E95" s="72"/>
      <c r="F95" s="69"/>
    </row>
    <row r="96" spans="1:5" ht="15" thickBot="1">
      <c r="A96" s="56"/>
      <c r="B96" s="10"/>
      <c r="C96" s="10"/>
      <c r="D96" s="10"/>
      <c r="E96" s="11"/>
    </row>
    <row r="97" spans="1:7" ht="13.5">
      <c r="A97" s="19" t="s">
        <v>203</v>
      </c>
      <c r="B97" s="20" t="s">
        <v>27</v>
      </c>
      <c r="C97" s="20" t="s">
        <v>28</v>
      </c>
      <c r="D97" s="20" t="s">
        <v>195</v>
      </c>
      <c r="E97" s="52" t="s">
        <v>196</v>
      </c>
      <c r="F97" s="12"/>
      <c r="G97" s="12"/>
    </row>
    <row r="98" spans="1:7" ht="28.5" thickBot="1">
      <c r="A98" s="21" t="s">
        <v>202</v>
      </c>
      <c r="B98" s="32"/>
      <c r="C98" s="32"/>
      <c r="D98" s="32"/>
      <c r="E98" s="32"/>
      <c r="F98" s="7" t="str">
        <f>IF(COUNTA(B98:E98)=1,IF(E98="X",4,IF(D98="X",3,IF(C98="X",2,1))),"Mark x under one level")</f>
        <v>Mark x under one level</v>
      </c>
      <c r="G98" s="5"/>
    </row>
    <row r="99" spans="1:6" ht="152.25" customHeight="1">
      <c r="A99" s="57" t="s">
        <v>87</v>
      </c>
      <c r="B99" s="81" t="s">
        <v>88</v>
      </c>
      <c r="C99" s="81" t="s">
        <v>89</v>
      </c>
      <c r="D99" s="81" t="s">
        <v>215</v>
      </c>
      <c r="E99" s="81" t="s">
        <v>216</v>
      </c>
      <c r="F99" s="68" t="s">
        <v>197</v>
      </c>
    </row>
    <row r="100" spans="1:6" ht="13.5">
      <c r="A100" s="22"/>
      <c r="B100" s="82"/>
      <c r="C100" s="82"/>
      <c r="D100" s="82"/>
      <c r="E100" s="82"/>
      <c r="F100" s="69"/>
    </row>
    <row r="101" spans="1:6" ht="84.75" thickBot="1">
      <c r="A101" s="53" t="s">
        <v>152</v>
      </c>
      <c r="B101" s="83"/>
      <c r="C101" s="83"/>
      <c r="D101" s="83"/>
      <c r="E101" s="83"/>
      <c r="F101" s="69"/>
    </row>
    <row r="102" spans="1:5" ht="15" thickBot="1">
      <c r="A102" s="13"/>
      <c r="B102" s="10"/>
      <c r="C102" s="14"/>
      <c r="D102" s="10"/>
      <c r="E102" s="11"/>
    </row>
    <row r="103" spans="1:7" ht="13.5">
      <c r="A103" s="19" t="s">
        <v>203</v>
      </c>
      <c r="B103" s="20" t="s">
        <v>27</v>
      </c>
      <c r="C103" s="20" t="s">
        <v>28</v>
      </c>
      <c r="D103" s="20" t="s">
        <v>195</v>
      </c>
      <c r="E103" s="52" t="s">
        <v>196</v>
      </c>
      <c r="F103" s="12"/>
      <c r="G103" s="12"/>
    </row>
    <row r="104" spans="1:7" ht="28.5" thickBot="1">
      <c r="A104" s="21" t="s">
        <v>202</v>
      </c>
      <c r="B104" s="32"/>
      <c r="C104" s="32"/>
      <c r="D104" s="32"/>
      <c r="E104" s="32"/>
      <c r="F104" s="7" t="str">
        <f>IF(COUNTA(B104:E104)=1,IF(E104="X",4,IF(D104="X",3,IF(C104="X",2,1)))," Mark x under one level")</f>
        <v> Mark x under one level</v>
      </c>
      <c r="G104" s="5"/>
    </row>
    <row r="105" spans="1:6" ht="182.25" customHeight="1">
      <c r="A105" s="57" t="s">
        <v>90</v>
      </c>
      <c r="B105" s="70" t="s">
        <v>91</v>
      </c>
      <c r="C105" s="70" t="s">
        <v>92</v>
      </c>
      <c r="D105" s="70" t="s">
        <v>93</v>
      </c>
      <c r="E105" s="70" t="s">
        <v>94</v>
      </c>
      <c r="F105" s="68" t="s">
        <v>197</v>
      </c>
    </row>
    <row r="106" spans="1:6" ht="13.5">
      <c r="A106" s="22"/>
      <c r="B106" s="71"/>
      <c r="C106" s="71"/>
      <c r="D106" s="71"/>
      <c r="E106" s="71"/>
      <c r="F106" s="69"/>
    </row>
    <row r="107" spans="1:6" ht="84.75" thickBot="1">
      <c r="A107" s="53" t="s">
        <v>153</v>
      </c>
      <c r="B107" s="72"/>
      <c r="C107" s="72"/>
      <c r="D107" s="72"/>
      <c r="E107" s="72"/>
      <c r="F107" s="69"/>
    </row>
    <row r="108" spans="1:5" ht="15" thickBot="1">
      <c r="A108" s="13"/>
      <c r="B108" s="10"/>
      <c r="C108" s="14"/>
      <c r="D108" s="10"/>
      <c r="E108" s="11"/>
    </row>
    <row r="109" spans="1:5" ht="13.5">
      <c r="A109" s="19" t="s">
        <v>203</v>
      </c>
      <c r="B109" s="20" t="s">
        <v>27</v>
      </c>
      <c r="C109" s="20" t="s">
        <v>28</v>
      </c>
      <c r="D109" s="20" t="s">
        <v>195</v>
      </c>
      <c r="E109" s="52" t="s">
        <v>196</v>
      </c>
    </row>
    <row r="110" spans="1:7" ht="28.5" thickBot="1">
      <c r="A110" s="21" t="s">
        <v>202</v>
      </c>
      <c r="B110" s="32"/>
      <c r="C110" s="32"/>
      <c r="D110" s="32"/>
      <c r="E110" s="32"/>
      <c r="F110" s="7" t="str">
        <f>IF(COUNTA(B110:E110)=1,IF(E110="X",4,IF(D110="X",3,IF(C110="X",2,1)))," Mark x under one level")</f>
        <v> Mark x under one level</v>
      </c>
      <c r="G110" s="5"/>
    </row>
    <row r="111" spans="1:6" ht="56.25" customHeight="1">
      <c r="A111" s="57" t="s">
        <v>95</v>
      </c>
      <c r="B111" s="70" t="s">
        <v>96</v>
      </c>
      <c r="C111" s="70" t="s">
        <v>217</v>
      </c>
      <c r="D111" s="70" t="s">
        <v>97</v>
      </c>
      <c r="E111" s="70" t="s">
        <v>98</v>
      </c>
      <c r="F111" s="68" t="s">
        <v>197</v>
      </c>
    </row>
    <row r="112" spans="1:6" ht="13.5">
      <c r="A112" s="22"/>
      <c r="B112" s="71"/>
      <c r="C112" s="71"/>
      <c r="D112" s="71"/>
      <c r="E112" s="71"/>
      <c r="F112" s="69"/>
    </row>
    <row r="113" spans="1:6" ht="84.75" thickBot="1">
      <c r="A113" s="53" t="s">
        <v>154</v>
      </c>
      <c r="B113" s="72"/>
      <c r="C113" s="72"/>
      <c r="D113" s="72"/>
      <c r="E113" s="72"/>
      <c r="F113" s="69"/>
    </row>
    <row r="114" spans="1:5" ht="15" thickBot="1">
      <c r="A114" s="56"/>
      <c r="B114" s="10"/>
      <c r="C114" s="10"/>
      <c r="D114" s="10"/>
      <c r="E114" s="11"/>
    </row>
    <row r="115" spans="1:7" ht="13.5">
      <c r="A115" s="19" t="s">
        <v>203</v>
      </c>
      <c r="B115" s="20" t="s">
        <v>27</v>
      </c>
      <c r="C115" s="20" t="s">
        <v>28</v>
      </c>
      <c r="D115" s="20" t="s">
        <v>195</v>
      </c>
      <c r="E115" s="52" t="s">
        <v>196</v>
      </c>
      <c r="F115" s="12"/>
      <c r="G115" s="12"/>
    </row>
    <row r="116" spans="1:7" ht="28.5" thickBot="1">
      <c r="A116" s="21" t="s">
        <v>202</v>
      </c>
      <c r="B116" s="32"/>
      <c r="C116" s="32"/>
      <c r="D116" s="32"/>
      <c r="E116" s="32"/>
      <c r="F116" s="7" t="str">
        <f>IF(COUNTA(B116:E116)=1,IF(E116="X",4,IF(D116="X",3,IF(C116="X",2,1)))," Mark x under one level")</f>
        <v> Mark x under one level</v>
      </c>
      <c r="G116" s="5"/>
    </row>
    <row r="117" spans="1:6" ht="99.75" customHeight="1">
      <c r="A117" s="57" t="s">
        <v>99</v>
      </c>
      <c r="B117" s="70" t="s">
        <v>100</v>
      </c>
      <c r="C117" s="70" t="s">
        <v>101</v>
      </c>
      <c r="D117" s="70" t="s">
        <v>102</v>
      </c>
      <c r="E117" s="70" t="s">
        <v>103</v>
      </c>
      <c r="F117" s="68" t="s">
        <v>197</v>
      </c>
    </row>
    <row r="118" spans="1:6" ht="13.5">
      <c r="A118" s="22"/>
      <c r="B118" s="71"/>
      <c r="C118" s="71"/>
      <c r="D118" s="71"/>
      <c r="E118" s="71"/>
      <c r="F118" s="69"/>
    </row>
    <row r="119" spans="1:6" ht="99" thickBot="1">
      <c r="A119" s="53" t="s">
        <v>155</v>
      </c>
      <c r="B119" s="72"/>
      <c r="C119" s="72"/>
      <c r="D119" s="72"/>
      <c r="E119" s="72"/>
      <c r="F119" s="69"/>
    </row>
    <row r="120" spans="1:5" ht="15" thickBot="1">
      <c r="A120" s="13"/>
      <c r="B120" s="10"/>
      <c r="C120" s="14"/>
      <c r="D120" s="10"/>
      <c r="E120" s="11"/>
    </row>
    <row r="121" spans="1:7" ht="13.5">
      <c r="A121" s="19" t="s">
        <v>203</v>
      </c>
      <c r="B121" s="20" t="s">
        <v>27</v>
      </c>
      <c r="C121" s="20" t="s">
        <v>28</v>
      </c>
      <c r="D121" s="20" t="s">
        <v>195</v>
      </c>
      <c r="E121" s="52" t="s">
        <v>196</v>
      </c>
      <c r="F121" s="12"/>
      <c r="G121" s="12"/>
    </row>
    <row r="122" spans="1:7" ht="28.5" thickBot="1">
      <c r="A122" s="21" t="s">
        <v>202</v>
      </c>
      <c r="B122" s="32"/>
      <c r="C122" s="32"/>
      <c r="D122" s="32"/>
      <c r="E122" s="32"/>
      <c r="F122" s="7" t="str">
        <f>IF(COUNTA(B122:E122)=1,IF(E122="X",4,IF(D122="X",3,IF(C122="X",2,1))),"Mark x under one level")</f>
        <v>Mark x under one level</v>
      </c>
      <c r="G122" s="5"/>
    </row>
    <row r="123" spans="1:6" ht="82.5" customHeight="1">
      <c r="A123" s="57" t="s">
        <v>104</v>
      </c>
      <c r="B123" s="70" t="s">
        <v>105</v>
      </c>
      <c r="C123" s="70" t="s">
        <v>106</v>
      </c>
      <c r="D123" s="70" t="s">
        <v>107</v>
      </c>
      <c r="E123" s="70" t="s">
        <v>218</v>
      </c>
      <c r="F123" s="68" t="s">
        <v>197</v>
      </c>
    </row>
    <row r="124" spans="1:6" ht="13.5">
      <c r="A124" s="22"/>
      <c r="B124" s="71"/>
      <c r="C124" s="71"/>
      <c r="D124" s="71"/>
      <c r="E124" s="71"/>
      <c r="F124" s="69"/>
    </row>
    <row r="125" spans="1:6" ht="99" thickBot="1">
      <c r="A125" s="53" t="s">
        <v>156</v>
      </c>
      <c r="B125" s="72"/>
      <c r="C125" s="72"/>
      <c r="D125" s="72"/>
      <c r="E125" s="72"/>
      <c r="F125" s="69"/>
    </row>
    <row r="126" spans="1:5" ht="15" thickBot="1">
      <c r="A126" s="13"/>
      <c r="B126" s="10"/>
      <c r="C126" s="14"/>
      <c r="D126" s="10"/>
      <c r="E126" s="11"/>
    </row>
    <row r="127" spans="1:5" ht="13.5">
      <c r="A127" s="19" t="s">
        <v>203</v>
      </c>
      <c r="B127" s="20" t="s">
        <v>27</v>
      </c>
      <c r="C127" s="20" t="s">
        <v>28</v>
      </c>
      <c r="D127" s="20" t="s">
        <v>195</v>
      </c>
      <c r="E127" s="52" t="s">
        <v>196</v>
      </c>
    </row>
    <row r="128" spans="1:6" ht="28.5" thickBot="1">
      <c r="A128" s="21" t="s">
        <v>202</v>
      </c>
      <c r="B128" s="32"/>
      <c r="C128" s="32"/>
      <c r="D128" s="32"/>
      <c r="E128" s="32"/>
      <c r="F128" s="7" t="str">
        <f>IF(COUNTA(B128:E128)=1,IF(E128="X",4,IF(D128="X",3,IF(C128="X",2,1))),"Mark x under one level")</f>
        <v>Mark x under one level</v>
      </c>
    </row>
    <row r="129" spans="1:7" ht="138" customHeight="1">
      <c r="A129" s="57" t="s">
        <v>108</v>
      </c>
      <c r="B129" s="70" t="s">
        <v>109</v>
      </c>
      <c r="C129" s="70" t="s">
        <v>219</v>
      </c>
      <c r="D129" s="70" t="s">
        <v>220</v>
      </c>
      <c r="E129" s="70" t="s">
        <v>221</v>
      </c>
      <c r="F129" s="68" t="s">
        <v>197</v>
      </c>
      <c r="G129" s="5"/>
    </row>
    <row r="130" spans="1:6" ht="13.5">
      <c r="A130" s="22"/>
      <c r="B130" s="71"/>
      <c r="C130" s="71"/>
      <c r="D130" s="71"/>
      <c r="E130" s="71"/>
      <c r="F130" s="69"/>
    </row>
    <row r="131" spans="1:6" ht="99" thickBot="1">
      <c r="A131" s="53" t="s">
        <v>157</v>
      </c>
      <c r="B131" s="72"/>
      <c r="C131" s="72"/>
      <c r="D131" s="72"/>
      <c r="E131" s="72"/>
      <c r="F131" s="69"/>
    </row>
    <row r="132" spans="1:5" ht="15" thickBot="1">
      <c r="A132" s="56"/>
      <c r="B132" s="10"/>
      <c r="C132" s="10"/>
      <c r="D132" s="10"/>
      <c r="E132" s="11"/>
    </row>
    <row r="133" spans="1:6" ht="13.5">
      <c r="A133" s="19" t="s">
        <v>203</v>
      </c>
      <c r="B133" s="20" t="s">
        <v>27</v>
      </c>
      <c r="C133" s="20" t="s">
        <v>28</v>
      </c>
      <c r="D133" s="20" t="s">
        <v>195</v>
      </c>
      <c r="E133" s="52" t="s">
        <v>196</v>
      </c>
      <c r="F133" s="12"/>
    </row>
    <row r="134" spans="1:7" ht="28.5" thickBot="1">
      <c r="A134" s="21" t="s">
        <v>202</v>
      </c>
      <c r="B134" s="32"/>
      <c r="C134" s="32"/>
      <c r="D134" s="32"/>
      <c r="E134" s="32"/>
      <c r="F134" s="7" t="str">
        <f>IF(COUNTA(B134:E134)=1,IF(E134="X",4,IF(D134="X",3,IF(C134="X",2,1)))," Mark x under one level")</f>
        <v> Mark x under one level</v>
      </c>
      <c r="G134" s="12"/>
    </row>
    <row r="135" spans="1:7" ht="96.75" customHeight="1">
      <c r="A135" s="57" t="s">
        <v>110</v>
      </c>
      <c r="B135" s="70" t="s">
        <v>111</v>
      </c>
      <c r="C135" s="70" t="s">
        <v>222</v>
      </c>
      <c r="D135" s="70" t="s">
        <v>112</v>
      </c>
      <c r="E135" s="70" t="s">
        <v>223</v>
      </c>
      <c r="F135" s="68" t="s">
        <v>197</v>
      </c>
      <c r="G135" s="5"/>
    </row>
    <row r="136" spans="1:6" ht="13.5">
      <c r="A136" s="22"/>
      <c r="B136" s="71"/>
      <c r="C136" s="71"/>
      <c r="D136" s="71"/>
      <c r="E136" s="71"/>
      <c r="F136" s="69"/>
    </row>
    <row r="137" spans="1:6" ht="84.75" thickBot="1">
      <c r="A137" s="53" t="s">
        <v>158</v>
      </c>
      <c r="B137" s="72"/>
      <c r="C137" s="72"/>
      <c r="D137" s="72"/>
      <c r="E137" s="72"/>
      <c r="F137" s="69"/>
    </row>
    <row r="138" spans="1:5" ht="15" thickBot="1">
      <c r="A138" s="13"/>
      <c r="B138" s="10"/>
      <c r="C138" s="14"/>
      <c r="D138" s="10"/>
      <c r="E138" s="11"/>
    </row>
    <row r="139" spans="1:6" ht="13.5">
      <c r="A139" s="19" t="s">
        <v>203</v>
      </c>
      <c r="B139" s="20" t="s">
        <v>27</v>
      </c>
      <c r="C139" s="20" t="s">
        <v>28</v>
      </c>
      <c r="D139" s="20" t="s">
        <v>195</v>
      </c>
      <c r="E139" s="52" t="s">
        <v>196</v>
      </c>
      <c r="F139" s="12"/>
    </row>
    <row r="140" spans="1:7" ht="28.5" thickBot="1">
      <c r="A140" s="21" t="s">
        <v>202</v>
      </c>
      <c r="B140" s="32"/>
      <c r="C140" s="32"/>
      <c r="D140" s="32"/>
      <c r="E140" s="32"/>
      <c r="F140" s="7" t="str">
        <f>IF(COUNTA(B140:E140)=1,IF(E140="X",4,IF(D140="X",3,IF(C140="X",2,1)))," Mark x under one level")</f>
        <v> Mark x under one level</v>
      </c>
      <c r="G140" s="12"/>
    </row>
    <row r="141" spans="1:7" ht="140.25" customHeight="1">
      <c r="A141" s="57" t="s">
        <v>113</v>
      </c>
      <c r="B141" s="70" t="s">
        <v>114</v>
      </c>
      <c r="C141" s="70" t="s">
        <v>115</v>
      </c>
      <c r="D141" s="70" t="s">
        <v>116</v>
      </c>
      <c r="E141" s="70" t="s">
        <v>224</v>
      </c>
      <c r="F141" s="68" t="s">
        <v>197</v>
      </c>
      <c r="G141" s="5"/>
    </row>
    <row r="142" spans="1:6" ht="13.5">
      <c r="A142" s="22"/>
      <c r="B142" s="71"/>
      <c r="C142" s="71"/>
      <c r="D142" s="71"/>
      <c r="E142" s="71"/>
      <c r="F142" s="69"/>
    </row>
    <row r="143" spans="1:6" ht="84.75" thickBot="1">
      <c r="A143" s="53" t="s">
        <v>159</v>
      </c>
      <c r="B143" s="72"/>
      <c r="C143" s="72"/>
      <c r="D143" s="72"/>
      <c r="E143" s="72"/>
      <c r="F143" s="69"/>
    </row>
    <row r="144" spans="1:5" ht="15" thickBot="1">
      <c r="A144" s="15"/>
      <c r="B144" s="16"/>
      <c r="C144" s="16"/>
      <c r="D144" s="16"/>
      <c r="E144" s="17"/>
    </row>
    <row r="145" spans="1:5" ht="15" thickBot="1">
      <c r="A145" s="73" t="s">
        <v>246</v>
      </c>
      <c r="B145" s="75"/>
      <c r="C145" s="75"/>
      <c r="D145" s="75"/>
      <c r="E145" s="76"/>
    </row>
    <row r="146" spans="1:5" ht="13.5">
      <c r="A146" s="19" t="s">
        <v>203</v>
      </c>
      <c r="B146" s="20" t="s">
        <v>27</v>
      </c>
      <c r="C146" s="20" t="s">
        <v>28</v>
      </c>
      <c r="D146" s="20" t="s">
        <v>195</v>
      </c>
      <c r="E146" s="52" t="s">
        <v>196</v>
      </c>
    </row>
    <row r="147" spans="1:7" ht="28.5" thickBot="1">
      <c r="A147" s="21" t="s">
        <v>202</v>
      </c>
      <c r="B147" s="32"/>
      <c r="C147" s="32"/>
      <c r="D147" s="32"/>
      <c r="E147" s="32"/>
      <c r="F147" s="7" t="str">
        <f>IF(COUNTA(B147:E147)=1,IF(E147="X",4,IF(D147="X",3,IF(C147="X",2,1)))," Mark x under one level")</f>
        <v> Mark x under one level</v>
      </c>
      <c r="G147" s="5"/>
    </row>
    <row r="148" spans="1:6" ht="111.75" customHeight="1">
      <c r="A148" s="57" t="s">
        <v>117</v>
      </c>
      <c r="B148" s="70" t="s">
        <v>118</v>
      </c>
      <c r="C148" s="70" t="s">
        <v>119</v>
      </c>
      <c r="D148" s="70" t="s">
        <v>120</v>
      </c>
      <c r="E148" s="70" t="s">
        <v>225</v>
      </c>
      <c r="F148" s="68" t="s">
        <v>197</v>
      </c>
    </row>
    <row r="149" spans="1:6" ht="13.5">
      <c r="A149" s="22"/>
      <c r="B149" s="71"/>
      <c r="C149" s="71"/>
      <c r="D149" s="71"/>
      <c r="E149" s="71"/>
      <c r="F149" s="69"/>
    </row>
    <row r="150" spans="1:6" ht="84.75" thickBot="1">
      <c r="A150" s="53" t="s">
        <v>160</v>
      </c>
      <c r="B150" s="72"/>
      <c r="C150" s="72"/>
      <c r="D150" s="72"/>
      <c r="E150" s="72"/>
      <c r="F150" s="69"/>
    </row>
    <row r="151" spans="1:5" ht="15" thickBot="1">
      <c r="A151" s="56"/>
      <c r="B151" s="10"/>
      <c r="C151" s="10"/>
      <c r="D151" s="10"/>
      <c r="E151" s="11"/>
    </row>
    <row r="152" spans="1:6" ht="13.5">
      <c r="A152" s="19" t="s">
        <v>203</v>
      </c>
      <c r="B152" s="20" t="s">
        <v>27</v>
      </c>
      <c r="C152" s="20" t="s">
        <v>28</v>
      </c>
      <c r="D152" s="20" t="s">
        <v>195</v>
      </c>
      <c r="E152" s="52" t="s">
        <v>196</v>
      </c>
      <c r="F152" s="12"/>
    </row>
    <row r="153" spans="1:7" ht="28.5" thickBot="1">
      <c r="A153" s="21" t="s">
        <v>202</v>
      </c>
      <c r="B153" s="32"/>
      <c r="C153" s="32"/>
      <c r="D153" s="32"/>
      <c r="E153" s="32"/>
      <c r="F153" s="7" t="str">
        <f>IF(COUNTA(B153:E153)=1,IF(E153="X",4,IF(D153="X",3,IF(C153="X",2,1))),"Mark x under one level")</f>
        <v>Mark x under one level</v>
      </c>
      <c r="G153" s="5"/>
    </row>
    <row r="154" spans="1:6" ht="99.75" customHeight="1">
      <c r="A154" s="57" t="s">
        <v>121</v>
      </c>
      <c r="B154" s="81" t="s">
        <v>226</v>
      </c>
      <c r="C154" s="81" t="s">
        <v>122</v>
      </c>
      <c r="D154" s="81" t="s">
        <v>123</v>
      </c>
      <c r="E154" s="81" t="s">
        <v>124</v>
      </c>
      <c r="F154" s="68" t="s">
        <v>197</v>
      </c>
    </row>
    <row r="155" spans="1:6" ht="13.5">
      <c r="A155" s="22"/>
      <c r="B155" s="82"/>
      <c r="C155" s="82"/>
      <c r="D155" s="82"/>
      <c r="E155" s="82"/>
      <c r="F155" s="69"/>
    </row>
    <row r="156" spans="1:6" ht="84.75" thickBot="1">
      <c r="A156" s="53" t="s">
        <v>161</v>
      </c>
      <c r="B156" s="83"/>
      <c r="C156" s="83"/>
      <c r="D156" s="83"/>
      <c r="E156" s="83"/>
      <c r="F156" s="69"/>
    </row>
    <row r="157" spans="1:5" ht="15" thickBot="1">
      <c r="A157" s="13"/>
      <c r="B157" s="10"/>
      <c r="C157" s="14"/>
      <c r="D157" s="10"/>
      <c r="E157" s="11"/>
    </row>
    <row r="158" spans="1:6" ht="13.5">
      <c r="A158" s="19" t="s">
        <v>203</v>
      </c>
      <c r="B158" s="20" t="s">
        <v>27</v>
      </c>
      <c r="C158" s="20" t="s">
        <v>28</v>
      </c>
      <c r="D158" s="20" t="s">
        <v>195</v>
      </c>
      <c r="E158" s="52" t="s">
        <v>196</v>
      </c>
      <c r="F158" s="12"/>
    </row>
    <row r="159" spans="1:6" ht="28.5" thickBot="1">
      <c r="A159" s="21" t="s">
        <v>202</v>
      </c>
      <c r="B159" s="32"/>
      <c r="C159" s="32"/>
      <c r="D159" s="32"/>
      <c r="E159" s="32"/>
      <c r="F159" s="7" t="str">
        <f>IF(COUNTA(B159:E159)=1,IF(E159="X",4,IF(D159="X",3,IF(C159="X",2,1)))," Mark x under one level")</f>
        <v> Mark x under one level</v>
      </c>
    </row>
    <row r="160" spans="1:6" ht="140.25" customHeight="1">
      <c r="A160" s="57" t="s">
        <v>125</v>
      </c>
      <c r="B160" s="70" t="s">
        <v>227</v>
      </c>
      <c r="C160" s="70" t="s">
        <v>228</v>
      </c>
      <c r="D160" s="70" t="s">
        <v>229</v>
      </c>
      <c r="E160" s="70" t="s">
        <v>126</v>
      </c>
      <c r="F160" s="68" t="s">
        <v>197</v>
      </c>
    </row>
    <row r="161" spans="1:6" ht="13.5">
      <c r="A161" s="22"/>
      <c r="B161" s="71"/>
      <c r="C161" s="71"/>
      <c r="D161" s="71"/>
      <c r="E161" s="71"/>
      <c r="F161" s="69"/>
    </row>
    <row r="162" spans="1:6" ht="112.5" thickBot="1">
      <c r="A162" s="53" t="s">
        <v>162</v>
      </c>
      <c r="B162" s="72"/>
      <c r="C162" s="72"/>
      <c r="D162" s="72"/>
      <c r="E162" s="72"/>
      <c r="F162" s="69"/>
    </row>
    <row r="163" spans="1:5" ht="15" thickBot="1">
      <c r="A163" s="13"/>
      <c r="B163" s="10"/>
      <c r="C163" s="14"/>
      <c r="D163" s="10"/>
      <c r="E163" s="11"/>
    </row>
    <row r="164" spans="1:5" ht="13.5">
      <c r="A164" s="19" t="s">
        <v>203</v>
      </c>
      <c r="B164" s="20" t="s">
        <v>27</v>
      </c>
      <c r="C164" s="20" t="s">
        <v>28</v>
      </c>
      <c r="D164" s="20" t="s">
        <v>195</v>
      </c>
      <c r="E164" s="52" t="s">
        <v>196</v>
      </c>
    </row>
    <row r="165" spans="1:6" ht="28.5" thickBot="1">
      <c r="A165" s="21" t="s">
        <v>202</v>
      </c>
      <c r="B165" s="32"/>
      <c r="C165" s="32"/>
      <c r="D165" s="32"/>
      <c r="E165" s="32"/>
      <c r="F165" s="7" t="str">
        <f>IF(COUNTA(B165:E165)=1,IF(E165="X",4,IF(D165="X",3,IF(C165="X",2,1))),"Mark x under one level")</f>
        <v>Mark x under one level</v>
      </c>
    </row>
    <row r="166" spans="1:6" ht="126" customHeight="1">
      <c r="A166" s="57" t="s">
        <v>127</v>
      </c>
      <c r="B166" s="70" t="s">
        <v>128</v>
      </c>
      <c r="C166" s="70" t="s">
        <v>129</v>
      </c>
      <c r="D166" s="70" t="s">
        <v>130</v>
      </c>
      <c r="E166" s="70" t="s">
        <v>131</v>
      </c>
      <c r="F166" s="68" t="s">
        <v>197</v>
      </c>
    </row>
    <row r="167" spans="1:6" ht="13.5">
      <c r="A167" s="22"/>
      <c r="B167" s="71"/>
      <c r="C167" s="71"/>
      <c r="D167" s="71"/>
      <c r="E167" s="71"/>
      <c r="F167" s="69"/>
    </row>
    <row r="168" spans="1:6" ht="112.5" thickBot="1">
      <c r="A168" s="53" t="s">
        <v>163</v>
      </c>
      <c r="B168" s="72"/>
      <c r="C168" s="72"/>
      <c r="D168" s="72"/>
      <c r="E168" s="72"/>
      <c r="F168" s="69"/>
    </row>
    <row r="169" spans="1:5" ht="15" thickBot="1">
      <c r="A169" s="13"/>
      <c r="B169" s="10"/>
      <c r="C169" s="14"/>
      <c r="D169" s="10"/>
      <c r="E169" s="11"/>
    </row>
    <row r="170" spans="1:5" ht="13.5">
      <c r="A170" s="19" t="s">
        <v>203</v>
      </c>
      <c r="B170" s="20" t="s">
        <v>27</v>
      </c>
      <c r="C170" s="20" t="s">
        <v>28</v>
      </c>
      <c r="D170" s="20" t="s">
        <v>195</v>
      </c>
      <c r="E170" s="52" t="s">
        <v>196</v>
      </c>
    </row>
    <row r="171" spans="1:6" ht="28.5" thickBot="1">
      <c r="A171" s="21" t="s">
        <v>202</v>
      </c>
      <c r="B171" s="32"/>
      <c r="C171" s="32"/>
      <c r="D171" s="32"/>
      <c r="E171" s="32"/>
      <c r="F171" s="7" t="str">
        <f>IF(COUNTA(B171:E171)=1,IF(E171="X",4,IF(D171="X",3,IF(C171="X",2,1))),"Mark x under one level")</f>
        <v>Mark x under one level</v>
      </c>
    </row>
    <row r="172" spans="1:6" ht="86.25" customHeight="1">
      <c r="A172" s="57" t="s">
        <v>132</v>
      </c>
      <c r="B172" s="70" t="s">
        <v>133</v>
      </c>
      <c r="C172" s="70" t="s">
        <v>134</v>
      </c>
      <c r="D172" s="70" t="s">
        <v>135</v>
      </c>
      <c r="E172" s="70" t="s">
        <v>136</v>
      </c>
      <c r="F172" s="68" t="s">
        <v>197</v>
      </c>
    </row>
    <row r="173" spans="1:6" ht="13.5">
      <c r="A173" s="22"/>
      <c r="B173" s="71"/>
      <c r="C173" s="71"/>
      <c r="D173" s="71"/>
      <c r="E173" s="71"/>
      <c r="F173" s="69"/>
    </row>
    <row r="174" spans="1:6" ht="112.5" thickBot="1">
      <c r="A174" s="53" t="s">
        <v>164</v>
      </c>
      <c r="B174" s="72"/>
      <c r="C174" s="72"/>
      <c r="D174" s="72"/>
      <c r="E174" s="72"/>
      <c r="F174" s="69"/>
    </row>
    <row r="175" spans="1:5" ht="15" thickBot="1">
      <c r="A175" s="13"/>
      <c r="B175" s="10"/>
      <c r="C175" s="14"/>
      <c r="D175" s="10"/>
      <c r="E175" s="11"/>
    </row>
    <row r="176" spans="1:5" ht="13.5">
      <c r="A176" s="19" t="s">
        <v>203</v>
      </c>
      <c r="B176" s="20" t="s">
        <v>27</v>
      </c>
      <c r="C176" s="20" t="s">
        <v>28</v>
      </c>
      <c r="D176" s="20" t="s">
        <v>195</v>
      </c>
      <c r="E176" s="52" t="s">
        <v>196</v>
      </c>
    </row>
    <row r="177" spans="1:6" ht="28.5" thickBot="1">
      <c r="A177" s="21" t="s">
        <v>202</v>
      </c>
      <c r="B177" s="32"/>
      <c r="C177" s="32"/>
      <c r="D177" s="32"/>
      <c r="E177" s="32"/>
      <c r="F177" s="7" t="str">
        <f>IF(COUNTA(B177:E177)=1,IF(E177="X",4,IF(D177="X",3,IF(C177="X",2,1)))," Mark x under one level")</f>
        <v> Mark x under one level</v>
      </c>
    </row>
    <row r="178" spans="1:6" ht="182.25" customHeight="1">
      <c r="A178" s="57" t="s">
        <v>240</v>
      </c>
      <c r="B178" s="70" t="s">
        <v>232</v>
      </c>
      <c r="C178" s="70" t="s">
        <v>231</v>
      </c>
      <c r="D178" s="70" t="s">
        <v>230</v>
      </c>
      <c r="E178" s="70" t="s">
        <v>247</v>
      </c>
      <c r="F178" s="68" t="s">
        <v>197</v>
      </c>
    </row>
    <row r="179" spans="1:6" ht="13.5">
      <c r="A179" s="22"/>
      <c r="B179" s="71"/>
      <c r="C179" s="71"/>
      <c r="D179" s="71"/>
      <c r="E179" s="71"/>
      <c r="F179" s="69"/>
    </row>
    <row r="180" spans="1:6" ht="84.75" thickBot="1">
      <c r="A180" s="53" t="s">
        <v>165</v>
      </c>
      <c r="B180" s="72"/>
      <c r="C180" s="72"/>
      <c r="D180" s="72"/>
      <c r="E180" s="72"/>
      <c r="F180" s="69"/>
    </row>
  </sheetData>
  <sheetProtection/>
  <mergeCells count="147">
    <mergeCell ref="B19:B21"/>
    <mergeCell ref="C19:C21"/>
    <mergeCell ref="D19:D21"/>
    <mergeCell ref="E19:E21"/>
    <mergeCell ref="F19:F21"/>
    <mergeCell ref="A23:E23"/>
    <mergeCell ref="A9:E9"/>
    <mergeCell ref="B13:B15"/>
    <mergeCell ref="C13:C15"/>
    <mergeCell ref="D13:D15"/>
    <mergeCell ref="E13:E15"/>
    <mergeCell ref="F13:F15"/>
    <mergeCell ref="A10:B10"/>
    <mergeCell ref="B38:B40"/>
    <mergeCell ref="C38:C40"/>
    <mergeCell ref="D38:D40"/>
    <mergeCell ref="E38:E40"/>
    <mergeCell ref="F38:F40"/>
    <mergeCell ref="A42:E42"/>
    <mergeCell ref="B26:B28"/>
    <mergeCell ref="C26:C28"/>
    <mergeCell ref="D26:D28"/>
    <mergeCell ref="E26:E28"/>
    <mergeCell ref="F26:F28"/>
    <mergeCell ref="B32:B34"/>
    <mergeCell ref="C32:C34"/>
    <mergeCell ref="D32:D34"/>
    <mergeCell ref="E32:E34"/>
    <mergeCell ref="F32:F34"/>
    <mergeCell ref="B45:B47"/>
    <mergeCell ref="C45:C47"/>
    <mergeCell ref="D45:D47"/>
    <mergeCell ref="E45:E47"/>
    <mergeCell ref="F45:F47"/>
    <mergeCell ref="B51:B53"/>
    <mergeCell ref="C51:C53"/>
    <mergeCell ref="D51:D53"/>
    <mergeCell ref="E51:E53"/>
    <mergeCell ref="F51:F53"/>
    <mergeCell ref="B57:B59"/>
    <mergeCell ref="C57:C59"/>
    <mergeCell ref="D57:D59"/>
    <mergeCell ref="E57:E59"/>
    <mergeCell ref="F57:F59"/>
    <mergeCell ref="B63:B65"/>
    <mergeCell ref="C63:C65"/>
    <mergeCell ref="D63:D65"/>
    <mergeCell ref="E63:E65"/>
    <mergeCell ref="F63:F65"/>
    <mergeCell ref="B69:B71"/>
    <mergeCell ref="C69:C71"/>
    <mergeCell ref="D69:D71"/>
    <mergeCell ref="E69:E71"/>
    <mergeCell ref="F69:F71"/>
    <mergeCell ref="B75:B77"/>
    <mergeCell ref="C75:C77"/>
    <mergeCell ref="D75:D77"/>
    <mergeCell ref="E75:E77"/>
    <mergeCell ref="F75:F77"/>
    <mergeCell ref="B81:B83"/>
    <mergeCell ref="C81:C83"/>
    <mergeCell ref="D81:D83"/>
    <mergeCell ref="E81:E83"/>
    <mergeCell ref="F81:F83"/>
    <mergeCell ref="B87:B89"/>
    <mergeCell ref="C87:C89"/>
    <mergeCell ref="D87:D89"/>
    <mergeCell ref="E87:E89"/>
    <mergeCell ref="F87:F89"/>
    <mergeCell ref="B93:B95"/>
    <mergeCell ref="C93:C95"/>
    <mergeCell ref="D93:D95"/>
    <mergeCell ref="E93:E95"/>
    <mergeCell ref="F93:F95"/>
    <mergeCell ref="B99:B101"/>
    <mergeCell ref="C99:C101"/>
    <mergeCell ref="D99:D101"/>
    <mergeCell ref="E99:E101"/>
    <mergeCell ref="F99:F101"/>
    <mergeCell ref="B105:B107"/>
    <mergeCell ref="C105:C107"/>
    <mergeCell ref="D105:D107"/>
    <mergeCell ref="E105:E107"/>
    <mergeCell ref="F105:F107"/>
    <mergeCell ref="B111:B113"/>
    <mergeCell ref="C111:C113"/>
    <mergeCell ref="D111:D113"/>
    <mergeCell ref="E111:E113"/>
    <mergeCell ref="F111:F113"/>
    <mergeCell ref="B117:B119"/>
    <mergeCell ref="C117:C119"/>
    <mergeCell ref="D117:D119"/>
    <mergeCell ref="E117:E119"/>
    <mergeCell ref="F117:F119"/>
    <mergeCell ref="B123:B125"/>
    <mergeCell ref="C123:C125"/>
    <mergeCell ref="D123:D125"/>
    <mergeCell ref="E123:E125"/>
    <mergeCell ref="F123:F125"/>
    <mergeCell ref="B129:B131"/>
    <mergeCell ref="C129:C131"/>
    <mergeCell ref="D129:D131"/>
    <mergeCell ref="E129:E131"/>
    <mergeCell ref="F129:F131"/>
    <mergeCell ref="B135:B137"/>
    <mergeCell ref="C135:C137"/>
    <mergeCell ref="D135:D137"/>
    <mergeCell ref="E135:E137"/>
    <mergeCell ref="F135:F137"/>
    <mergeCell ref="D148:D150"/>
    <mergeCell ref="E148:E150"/>
    <mergeCell ref="F148:F150"/>
    <mergeCell ref="B154:B156"/>
    <mergeCell ref="C154:C156"/>
    <mergeCell ref="D154:D156"/>
    <mergeCell ref="E154:E156"/>
    <mergeCell ref="F154:F156"/>
    <mergeCell ref="B141:B143"/>
    <mergeCell ref="C141:C143"/>
    <mergeCell ref="D141:D143"/>
    <mergeCell ref="E141:E143"/>
    <mergeCell ref="F141:F143"/>
    <mergeCell ref="A145:E145"/>
    <mergeCell ref="A45:A46"/>
    <mergeCell ref="A51:A52"/>
    <mergeCell ref="B172:B174"/>
    <mergeCell ref="C172:C174"/>
    <mergeCell ref="D172:D174"/>
    <mergeCell ref="E172:E174"/>
    <mergeCell ref="F172:F174"/>
    <mergeCell ref="B178:B180"/>
    <mergeCell ref="C178:C180"/>
    <mergeCell ref="D178:D180"/>
    <mergeCell ref="E178:E180"/>
    <mergeCell ref="F178:F180"/>
    <mergeCell ref="B160:B162"/>
    <mergeCell ref="C160:C162"/>
    <mergeCell ref="D160:D162"/>
    <mergeCell ref="E160:E162"/>
    <mergeCell ref="F160:F162"/>
    <mergeCell ref="B166:B168"/>
    <mergeCell ref="C166:C168"/>
    <mergeCell ref="D166:D168"/>
    <mergeCell ref="E166:E168"/>
    <mergeCell ref="F166:F168"/>
    <mergeCell ref="B148:B150"/>
    <mergeCell ref="C148:C150"/>
  </mergeCells>
  <printOptions horizontalCentered="1"/>
  <pageMargins left="0.25" right="0.25" top="1" bottom="1" header="0.5" footer="0.5"/>
  <pageSetup horizontalDpi="600" verticalDpi="600" orientation="landscape"/>
  <headerFooter alignWithMargins="0">
    <oddHeader>&amp;L&amp;G&amp;CInstrumento de Observación para el Mejoramiento de Práctica Docente&amp;R&amp;G</oddHeader>
    <oddFooter>&amp;L&amp;"Cambria,Regular"&amp;10&amp;K000000Traducido y adaptado con el permiso del Utah Valley University - School of Education (2014)</oddFooter>
  </headerFooter>
  <legacyDrawing r:id="rId1"/>
  <legacyDrawingHF r:id="rId2"/>
</worksheet>
</file>

<file path=xl/worksheets/sheet7.xml><?xml version="1.0" encoding="utf-8"?>
<worksheet xmlns="http://schemas.openxmlformats.org/spreadsheetml/2006/main" xmlns:r="http://schemas.openxmlformats.org/officeDocument/2006/relationships">
  <dimension ref="A1:K45"/>
  <sheetViews>
    <sheetView workbookViewId="0" topLeftCell="A1">
      <selection activeCell="J40" sqref="J40"/>
    </sheetView>
  </sheetViews>
  <sheetFormatPr defaultColWidth="8.875" defaultRowHeight="15.75"/>
  <cols>
    <col min="1" max="1" width="3.50390625" style="0" customWidth="1"/>
    <col min="2" max="2" width="6.50390625" style="0" customWidth="1"/>
    <col min="3" max="3" width="26.50390625" style="26" customWidth="1"/>
    <col min="4" max="4" width="14.50390625" style="0" customWidth="1"/>
    <col min="5" max="5" width="2.875" style="0" customWidth="1"/>
    <col min="6" max="6" width="14.50390625" style="26" customWidth="1"/>
    <col min="7" max="7" width="11.875" style="0" customWidth="1"/>
    <col min="8" max="8" width="12.875" style="0" customWidth="1"/>
  </cols>
  <sheetData>
    <row r="1" spans="2:11" ht="21.75" customHeight="1">
      <c r="B1" s="59" t="s">
        <v>183</v>
      </c>
      <c r="C1" s="29">
        <f>'Evaluación 3'!B1</f>
        <v>0</v>
      </c>
      <c r="E1" s="59" t="s">
        <v>185</v>
      </c>
      <c r="F1" s="29">
        <f>'Evaluación 3'!B3</f>
        <v>0</v>
      </c>
      <c r="G1" s="59" t="s">
        <v>188</v>
      </c>
      <c r="H1" s="29">
        <f>'Evaluación 3'!D5</f>
        <v>0</v>
      </c>
      <c r="I1" s="30"/>
      <c r="J1" s="30"/>
      <c r="K1" s="30"/>
    </row>
    <row r="2" spans="2:11" ht="18" customHeight="1">
      <c r="B2" s="59" t="s">
        <v>184</v>
      </c>
      <c r="C2" s="28">
        <f>'Evaluación 3'!B4</f>
        <v>0</v>
      </c>
      <c r="E2" s="59" t="s">
        <v>186</v>
      </c>
      <c r="F2" s="28">
        <f>'Evaluación 3'!D2</f>
        <v>0</v>
      </c>
      <c r="G2" s="59" t="s">
        <v>189</v>
      </c>
      <c r="H2" s="28">
        <f>'Evaluación 3'!B2</f>
        <v>0</v>
      </c>
      <c r="I2" s="30"/>
      <c r="J2" s="30"/>
      <c r="K2" s="30"/>
    </row>
    <row r="3" spans="2:11" ht="18" customHeight="1">
      <c r="B3" s="24" t="s">
        <v>10</v>
      </c>
      <c r="C3" s="28">
        <f>'Evaluación 3'!B6</f>
        <v>0</v>
      </c>
      <c r="E3" s="59" t="s">
        <v>187</v>
      </c>
      <c r="F3" s="106">
        <f>'Evaluación 3'!D6</f>
        <v>0</v>
      </c>
      <c r="G3" s="106"/>
      <c r="H3" s="30"/>
      <c r="I3" s="30"/>
      <c r="J3" s="30"/>
      <c r="K3" s="30"/>
    </row>
    <row r="4" spans="2:11" ht="15">
      <c r="B4" s="30"/>
      <c r="C4" s="25"/>
      <c r="D4" s="30"/>
      <c r="E4" s="30"/>
      <c r="F4" s="25"/>
      <c r="G4" s="30"/>
      <c r="H4" s="30"/>
      <c r="I4" s="30"/>
      <c r="J4" s="30"/>
      <c r="K4" s="30"/>
    </row>
    <row r="5" spans="2:11" ht="18" customHeight="1">
      <c r="B5" s="85" t="s">
        <v>11</v>
      </c>
      <c r="C5" s="85"/>
      <c r="D5" s="85"/>
      <c r="E5" s="30"/>
      <c r="F5" s="85" t="s">
        <v>12</v>
      </c>
      <c r="G5" s="85"/>
      <c r="H5" s="85"/>
      <c r="I5" s="30"/>
      <c r="J5" s="30"/>
      <c r="K5" s="30"/>
    </row>
    <row r="6" spans="1:11" ht="31.5" customHeight="1">
      <c r="A6" s="50" t="str">
        <f>IF('Evaluación 3'!F12&lt;5,'Evaluación 3'!F12,"X")</f>
        <v>X</v>
      </c>
      <c r="B6" s="107" t="str">
        <f>'Evaluación 3'!A13</f>
        <v>1. Designs instruction to address learners’ development, individual strengths, prior knowledge, and experience.
</v>
      </c>
      <c r="C6" s="107"/>
      <c r="D6" s="107"/>
      <c r="E6" s="30"/>
      <c r="F6" s="86" t="str">
        <f>CONCATENATE('Evaluación 3'!F13,"
",'Evaluación 3'!F19,"
",'Evaluación 3'!F26,"
",'Evaluación 3'!F32,"
",'Evaluación 3'!F38,"
",'Evaluación 3'!F45,"
",'Evaluación 3'!F51,"
",'Evaluación 3'!F57,"
",'Evaluación 3'!F63,"
",'Evaluación 3'!F69,"
",'Evaluación 3'!F75,"
",'Evaluación 3'!F81,"
",'Evaluación 3'!F87)</f>
        <v>Comment :
Comment : 
Comment :
Comment :
Comment :
Comment :
Comment :
Comment :
Comment :
Comment :
Comment :
Comment :
Comment :</v>
      </c>
      <c r="G6" s="87"/>
      <c r="H6" s="88"/>
      <c r="I6" s="36"/>
      <c r="J6" s="30"/>
      <c r="K6" s="30"/>
    </row>
    <row r="7" spans="1:11" ht="31.5" customHeight="1">
      <c r="A7" s="50" t="str">
        <f>IF('Evaluación 3'!F18&lt;5,'Evaluación 3'!F18,"X")</f>
        <v>X</v>
      </c>
      <c r="B7" s="105" t="str">
        <f>'Evaluación 3'!A19</f>
        <v>2. Uses resources effectively, including appropriate technology.</v>
      </c>
      <c r="C7" s="105"/>
      <c r="D7" s="105"/>
      <c r="E7" s="30"/>
      <c r="F7" s="89"/>
      <c r="G7" s="90"/>
      <c r="H7" s="91"/>
      <c r="I7" s="30"/>
      <c r="J7" s="30"/>
      <c r="K7" s="30"/>
    </row>
    <row r="8" spans="2:11" ht="18" customHeight="1">
      <c r="B8" s="85" t="s">
        <v>13</v>
      </c>
      <c r="C8" s="85"/>
      <c r="D8" s="85"/>
      <c r="E8" s="30"/>
      <c r="F8" s="89"/>
      <c r="G8" s="90"/>
      <c r="H8" s="91"/>
      <c r="I8" s="30"/>
      <c r="J8" s="30"/>
      <c r="K8" s="30"/>
    </row>
    <row r="9" spans="1:11" ht="47.25" customHeight="1">
      <c r="A9" s="50" t="str">
        <f>IF('Evaluación 3'!F25&lt;5,'Evaluación 3'!F25,"X")</f>
        <v>X</v>
      </c>
      <c r="B9" s="105" t="str">
        <f>'Evaluación 3'!A26</f>
        <v>3. Creates a safe, positive learning environment based on respect, positive social interaction, active engagement in learning, and self-motivation.</v>
      </c>
      <c r="C9" s="105"/>
      <c r="D9" s="105"/>
      <c r="E9" s="30"/>
      <c r="F9" s="89"/>
      <c r="G9" s="90"/>
      <c r="H9" s="91"/>
      <c r="I9" s="30"/>
      <c r="J9" s="30"/>
      <c r="K9" s="30"/>
    </row>
    <row r="10" spans="1:11" ht="15">
      <c r="A10" s="50" t="str">
        <f>IF('Evaluación 3'!F31&lt;5,'Evaluación 3'!F31,"X")</f>
        <v>X</v>
      </c>
      <c r="B10" s="105" t="str">
        <f>'Evaluación 3'!A32</f>
        <v>4. Communicates behavioral expectations to learners.</v>
      </c>
      <c r="C10" s="105"/>
      <c r="D10" s="105"/>
      <c r="E10" s="30"/>
      <c r="F10" s="89"/>
      <c r="G10" s="90"/>
      <c r="H10" s="91"/>
      <c r="I10" s="30"/>
      <c r="J10" s="30"/>
      <c r="K10" s="30"/>
    </row>
    <row r="11" spans="1:11" ht="47.25" customHeight="1">
      <c r="A11" s="50" t="str">
        <f>IF('Evaluación 3'!F37&lt;5,'Evaluación 3'!F37,"X")</f>
        <v>X</v>
      </c>
      <c r="B11" s="105" t="str">
        <f>'Evaluación 3'!A38</f>
        <v>5. Employs effective management strategies and maintains consistent standards for behavior in the learning environment.</v>
      </c>
      <c r="C11" s="105"/>
      <c r="D11" s="105"/>
      <c r="E11" s="30"/>
      <c r="F11" s="89"/>
      <c r="G11" s="90"/>
      <c r="H11" s="91"/>
      <c r="I11" s="30"/>
      <c r="J11" s="30"/>
      <c r="K11" s="30"/>
    </row>
    <row r="12" spans="2:11" ht="18" customHeight="1">
      <c r="B12" s="85" t="s">
        <v>14</v>
      </c>
      <c r="C12" s="85"/>
      <c r="D12" s="85"/>
      <c r="E12" s="30"/>
      <c r="F12" s="89"/>
      <c r="G12" s="90"/>
      <c r="H12" s="91"/>
      <c r="I12" s="30"/>
      <c r="J12" s="30"/>
      <c r="K12" s="30"/>
    </row>
    <row r="13" spans="1:11" ht="31.5" customHeight="1">
      <c r="A13" s="50" t="str">
        <f>IF('Evaluación 3'!F44&lt;5,'Evaluación 3'!F44,"X")</f>
        <v>X</v>
      </c>
      <c r="B13" s="105" t="str">
        <f>'Evaluación 3'!A45</f>
        <v>6. Creates instructional plans which incorporate critical/creative thinking, problem solving, and collaboration.</v>
      </c>
      <c r="C13" s="105"/>
      <c r="D13" s="105"/>
      <c r="E13" s="30"/>
      <c r="F13" s="89"/>
      <c r="G13" s="90"/>
      <c r="H13" s="91"/>
      <c r="I13" s="30"/>
      <c r="J13" s="30"/>
      <c r="K13" s="30"/>
    </row>
    <row r="14" spans="1:11" ht="47.25" customHeight="1">
      <c r="A14" s="50" t="str">
        <f>IF('Evaluación 3'!F50&lt;5,'Evaluación 3'!F50,"X")</f>
        <v>X</v>
      </c>
      <c r="B14" s="105" t="str">
        <f>'Evaluación 3'!A51</f>
        <v>7. Implements instructional plans which incorporate critical/creative thinking, problem solving, and collaboration.</v>
      </c>
      <c r="C14" s="105"/>
      <c r="D14" s="105"/>
      <c r="E14" s="30"/>
      <c r="F14" s="89"/>
      <c r="G14" s="90"/>
      <c r="H14" s="91"/>
      <c r="I14" s="30"/>
      <c r="J14" s="30"/>
      <c r="K14" s="30"/>
    </row>
    <row r="15" spans="1:11" ht="47.25" customHeight="1">
      <c r="A15" s="50" t="str">
        <f>IF('Evaluación 3'!F56&lt;5,'Evaluación 3'!F56,"X")</f>
        <v>X</v>
      </c>
      <c r="B15" s="105" t="str">
        <f>'Evaluación 3'!A57</f>
        <v>8. Creates learning experiences which help build accurate conceptual understanding, content knowledge, and academic language.</v>
      </c>
      <c r="C15" s="105"/>
      <c r="D15" s="105"/>
      <c r="E15" s="30"/>
      <c r="F15" s="89"/>
      <c r="G15" s="90"/>
      <c r="H15" s="91"/>
      <c r="I15" s="30"/>
      <c r="J15" s="30"/>
      <c r="K15" s="30"/>
    </row>
    <row r="16" spans="1:11" ht="47.25" customHeight="1">
      <c r="A16" s="50" t="str">
        <f>IF('Evaluación 3'!F62&lt;5,'Evaluación 3'!F62,"X")</f>
        <v>X</v>
      </c>
      <c r="B16" s="105" t="str">
        <f>'Evaluación 3'!A63</f>
        <v>9. Implements learning experiences which help build accurate conceptual understanding, content knowledge, and academic language.</v>
      </c>
      <c r="C16" s="105"/>
      <c r="D16" s="105"/>
      <c r="E16" s="30"/>
      <c r="F16" s="89"/>
      <c r="G16" s="90"/>
      <c r="H16" s="91"/>
      <c r="I16" s="30"/>
      <c r="J16" s="30"/>
      <c r="K16" s="30"/>
    </row>
    <row r="17" spans="1:11" ht="31.5" customHeight="1">
      <c r="A17" s="50" t="str">
        <f>IF('Evaluación 3'!F68&lt;5,'Evaluación 3'!F68,"X")</f>
        <v>X</v>
      </c>
      <c r="B17" s="105" t="str">
        <f>'Evaluación 3'!A69</f>
        <v>10. Aligns instructional procedures and assessments with identified learning objectives.</v>
      </c>
      <c r="C17" s="105"/>
      <c r="D17" s="105"/>
      <c r="E17" s="30"/>
      <c r="F17" s="89"/>
      <c r="G17" s="90"/>
      <c r="H17" s="91"/>
      <c r="I17" s="30"/>
      <c r="J17" s="30"/>
      <c r="K17" s="30"/>
    </row>
    <row r="18" spans="1:11" ht="47.25" customHeight="1">
      <c r="A18" s="50" t="str">
        <f>IF('Evaluación 3'!F74&lt;5,'Evaluación 3'!F74,"X")</f>
        <v>X</v>
      </c>
      <c r="B18" s="105" t="str">
        <f>'Evaluación 3'!A75</f>
        <v>11. Designs sequential instruction which supports learners in meeting curriculum goals.</v>
      </c>
      <c r="C18" s="105"/>
      <c r="D18" s="105"/>
      <c r="E18" s="30"/>
      <c r="F18" s="89"/>
      <c r="G18" s="90"/>
      <c r="H18" s="91"/>
      <c r="I18" s="30"/>
      <c r="J18" s="30"/>
      <c r="K18" s="30"/>
    </row>
    <row r="19" spans="1:11" ht="47.25" customHeight="1">
      <c r="A19" s="50" t="str">
        <f>IF('Evaluación 3'!F80&lt;5,'Evaluación 3'!F80,"X")</f>
        <v>X</v>
      </c>
      <c r="B19" s="105" t="str">
        <f>'Evaluación 3'!A81</f>
        <v>12. Implements sequential instruction which supports learners in meeting curriculum goals.</v>
      </c>
      <c r="C19" s="105"/>
      <c r="D19" s="105"/>
      <c r="E19" s="30"/>
      <c r="F19" s="89"/>
      <c r="G19" s="90"/>
      <c r="H19" s="91"/>
      <c r="I19" s="30"/>
      <c r="J19" s="30"/>
      <c r="K19" s="30"/>
    </row>
    <row r="20" spans="1:11" ht="31.5" customHeight="1">
      <c r="A20" s="50" t="str">
        <f>IF('Evaluación 3'!F86&lt;5,'Evaluación 3'!F86,"X")</f>
        <v>X</v>
      </c>
      <c r="B20" s="105" t="str">
        <f>'Evaluación 3'!A87</f>
        <v>13. Develops and uses
learning experiences that support literacy (reading, writing, speaking, listening).</v>
      </c>
      <c r="C20" s="105"/>
      <c r="D20" s="105"/>
      <c r="E20" s="30"/>
      <c r="F20" s="92"/>
      <c r="G20" s="93"/>
      <c r="H20" s="94"/>
      <c r="I20" s="30"/>
      <c r="J20" s="30"/>
      <c r="K20" s="30"/>
    </row>
    <row r="21" spans="1:11" ht="31.5" customHeight="1">
      <c r="A21" s="50" t="str">
        <f>IF('Evaluación 3'!F92&lt;5,'Evaluación 3'!F92,"X")</f>
        <v>X</v>
      </c>
      <c r="B21" s="105" t="str">
        <f>'Evaluación 3'!A93</f>
        <v>14. Uses a variety of appropriate instructional strategies to meet the needs of all learners.</v>
      </c>
      <c r="C21" s="105"/>
      <c r="D21" s="105"/>
      <c r="E21" s="30"/>
      <c r="F21" s="95" t="str">
        <f>CONCATENATE('Evaluación 3'!F93,"
",'Evaluación 3'!F99,"
",'Evaluación 3'!F105,"
",'Evaluación 3'!F111,"
",'Evaluación 3'!F117,"
",'Evaluación 3'!F123,"
",'Evaluación 3'!F129,"
",'Evaluación 3'!F135,"
",'Evaluación 3'!F141,"
",'Evaluación 3'!F148,"
",'Evaluación 3'!F154,"
",'Evaluación 3'!F160,"
",'Evaluación 3'!F166,"
",'Evaluación 3'!F172,"
",'Evaluación 3'!F178)</f>
        <v>Comment :
Comment :
Comment :
Comment :
Comment :
Comment :
Comment :
Comment :
Comment :
Comment :
Comment :
Comment :
Comment :
Comment :
Comment :</v>
      </c>
      <c r="G21" s="96"/>
      <c r="H21" s="97"/>
      <c r="I21" s="30"/>
      <c r="J21" s="30"/>
      <c r="K21" s="30"/>
    </row>
    <row r="22" spans="1:11" ht="15.75" customHeight="1">
      <c r="A22" s="50" t="str">
        <f>IF('Evaluación 3'!F98&lt;5,'Evaluación 3'!F98,"X")</f>
        <v>X</v>
      </c>
      <c r="B22" s="105" t="str">
        <f>'Evaluación 3'!A99</f>
        <v>15. Provides clear, accurate lessons.</v>
      </c>
      <c r="C22" s="105"/>
      <c r="D22" s="105"/>
      <c r="E22" s="30"/>
      <c r="F22" s="98"/>
      <c r="G22" s="99"/>
      <c r="H22" s="100"/>
      <c r="I22" s="30"/>
      <c r="J22" s="30"/>
      <c r="K22" s="30"/>
    </row>
    <row r="23" spans="1:11" ht="31.5" customHeight="1">
      <c r="A23" s="50" t="str">
        <f>IF('Evaluación 3'!F104&lt;5,'Evaluación 3'!F104,"X")</f>
        <v>X</v>
      </c>
      <c r="B23" s="105" t="str">
        <f>'Evaluación 3'!A105</f>
        <v>16. Provides instruction that makes connections to learners’ prior knowledge and experiences.</v>
      </c>
      <c r="C23" s="105"/>
      <c r="D23" s="105"/>
      <c r="E23" s="30"/>
      <c r="F23" s="98"/>
      <c r="G23" s="99"/>
      <c r="H23" s="100"/>
      <c r="I23" s="30"/>
      <c r="J23" s="30"/>
      <c r="K23" s="30"/>
    </row>
    <row r="24" spans="1:11" ht="15.75" customHeight="1">
      <c r="A24" s="50" t="str">
        <f>IF('Evaluación 3'!F110&lt;5,'Evaluación 3'!F110,"X")</f>
        <v>X</v>
      </c>
      <c r="B24" s="105" t="str">
        <f>'Evaluación 3'!A111</f>
        <v>17. Engages learners through inquiry methods.</v>
      </c>
      <c r="C24" s="105"/>
      <c r="D24" s="105"/>
      <c r="E24" s="30"/>
      <c r="F24" s="98"/>
      <c r="G24" s="99"/>
      <c r="H24" s="100"/>
      <c r="I24" s="30"/>
      <c r="J24" s="30"/>
      <c r="K24" s="30"/>
    </row>
    <row r="25" spans="1:11" ht="31.5" customHeight="1">
      <c r="A25" s="50" t="str">
        <f>IF('Evaluación 3'!F116&lt;5,'Evaluación 3'!F116,"X")</f>
        <v>X</v>
      </c>
      <c r="B25" s="105" t="str">
        <f>'Evaluación 3'!A117</f>
        <v>18. Engages learners in applying content knowledge to real world problems.</v>
      </c>
      <c r="C25" s="105"/>
      <c r="D25" s="105"/>
      <c r="E25" s="30"/>
      <c r="F25" s="98"/>
      <c r="G25" s="99"/>
      <c r="H25" s="100"/>
      <c r="I25" s="30"/>
      <c r="J25" s="30"/>
      <c r="K25" s="30"/>
    </row>
    <row r="26" spans="1:11" ht="31.5" customHeight="1">
      <c r="A26" s="50" t="str">
        <f>IF('Evaluación 3'!F122&lt;5,'Evaluación 3'!F122,"X")</f>
        <v>X</v>
      </c>
      <c r="B26" s="105" t="str">
        <f>'Evaluación 3'!A123</f>
        <v>19. Models critical/creative thinking, problem solving skills, and collaboration.</v>
      </c>
      <c r="C26" s="105"/>
      <c r="D26" s="105"/>
      <c r="E26" s="30"/>
      <c r="F26" s="98"/>
      <c r="G26" s="99"/>
      <c r="H26" s="100"/>
      <c r="I26" s="30"/>
      <c r="J26" s="30"/>
      <c r="K26" s="30"/>
    </row>
    <row r="27" spans="1:11" ht="31.5" customHeight="1">
      <c r="A27" s="50" t="str">
        <f>IF('Evaluación 3'!F128&lt;5,'Evaluación 3'!F128,"X")</f>
        <v>X</v>
      </c>
      <c r="B27" s="105" t="str">
        <f>'Evaluación 3'!A129</f>
        <v>20. Uses multiple methods of assessment to monitor progress; creates opportunities for students to demonstrate understanding in diverse ways.</v>
      </c>
      <c r="C27" s="105"/>
      <c r="D27" s="105"/>
      <c r="E27" s="30"/>
      <c r="F27" s="98"/>
      <c r="G27" s="99"/>
      <c r="H27" s="100"/>
      <c r="I27" s="30"/>
      <c r="J27" s="30"/>
      <c r="K27" s="30"/>
    </row>
    <row r="28" spans="1:11" ht="47.25" customHeight="1">
      <c r="A28" s="50" t="str">
        <f>IF('Evaluación 3'!F134&lt;5,'Evaluación 3'!F134,"X")</f>
        <v>X</v>
      </c>
      <c r="B28" s="105" t="str">
        <f>'Evaluación 3'!A135</f>
        <v>21. Provides opportunities for students to monitor their own learning.</v>
      </c>
      <c r="C28" s="105"/>
      <c r="D28" s="105"/>
      <c r="E28" s="30"/>
      <c r="F28" s="98"/>
      <c r="G28" s="99"/>
      <c r="H28" s="100"/>
      <c r="I28" s="30"/>
      <c r="J28" s="30"/>
      <c r="K28" s="30"/>
    </row>
    <row r="29" spans="1:11" ht="31.5" customHeight="1">
      <c r="A29" s="50" t="str">
        <f>IF('Evaluación 3'!F140&lt;5,'Evaluación 3'!F140,"X")</f>
        <v>X</v>
      </c>
      <c r="B29" s="105" t="str">
        <f>'Evaluación 3'!A141</f>
        <v>22. Adapts instruction according to assessment of learning and provides feedback to students</v>
      </c>
      <c r="C29" s="105"/>
      <c r="D29" s="105"/>
      <c r="E29" s="30"/>
      <c r="F29" s="98"/>
      <c r="G29" s="99"/>
      <c r="H29" s="100"/>
      <c r="I29" s="30"/>
      <c r="J29" s="30"/>
      <c r="K29" s="30"/>
    </row>
    <row r="30" spans="1:11" ht="15">
      <c r="A30" s="31"/>
      <c r="B30" s="85" t="s">
        <v>15</v>
      </c>
      <c r="C30" s="85"/>
      <c r="D30" s="85"/>
      <c r="E30" s="30"/>
      <c r="F30" s="98"/>
      <c r="G30" s="99"/>
      <c r="H30" s="100"/>
      <c r="I30" s="30"/>
      <c r="J30" s="30"/>
      <c r="K30" s="30"/>
    </row>
    <row r="31" spans="1:11" ht="47.25" customHeight="1">
      <c r="A31" s="50" t="str">
        <f>IF('Evaluación 3'!F147&lt;5,'Evaluación 3'!F147,"X")</f>
        <v>X</v>
      </c>
      <c r="B31" s="105" t="str">
        <f>'Evaluación 3'!A148</f>
        <v>23. Uses feedback from professionals and assessments of student learning to evaluate and improve his/her teaching practice.</v>
      </c>
      <c r="C31" s="105"/>
      <c r="D31" s="105"/>
      <c r="E31" s="30"/>
      <c r="F31" s="98"/>
      <c r="G31" s="99"/>
      <c r="H31" s="100"/>
      <c r="I31" s="30"/>
      <c r="J31" s="30"/>
      <c r="K31" s="30"/>
    </row>
    <row r="32" spans="1:11" ht="31.5" customHeight="1">
      <c r="A32" s="50" t="str">
        <f>IF('Evaluación 3'!F153&lt;5,'Evaluación 3'!F153,"X")</f>
        <v>X</v>
      </c>
      <c r="B32" s="105" t="str">
        <f>'Evaluación 3'!A154</f>
        <v>24. Self-evaluates the effects of his/her choices and actions on others.</v>
      </c>
      <c r="C32" s="105"/>
      <c r="D32" s="105"/>
      <c r="E32" s="30"/>
      <c r="F32" s="98"/>
      <c r="G32" s="99"/>
      <c r="H32" s="100"/>
      <c r="I32" s="30"/>
      <c r="J32" s="30"/>
      <c r="K32" s="30"/>
    </row>
    <row r="33" spans="1:11" ht="31.5" customHeight="1">
      <c r="A33" s="50" t="str">
        <f>IF('Evaluación 3'!F159&lt;5,'Evaluación 3'!F159,"X")</f>
        <v>X</v>
      </c>
      <c r="B33" s="105" t="str">
        <f>'Evaluación 3'!A160</f>
        <v>25. Advocates, models, and teaches safe, legal, and ethical behavior including the use of information and technology</v>
      </c>
      <c r="C33" s="105"/>
      <c r="D33" s="105"/>
      <c r="E33" s="30"/>
      <c r="F33" s="98"/>
      <c r="G33" s="99"/>
      <c r="H33" s="100"/>
      <c r="I33" s="30"/>
      <c r="J33" s="30"/>
      <c r="K33" s="30"/>
    </row>
    <row r="34" spans="1:11" ht="31.5" customHeight="1">
      <c r="A34" s="50" t="str">
        <f>IF('Evaluación 3'!F165&lt;5,'Evaluación 3'!F165,"X")</f>
        <v>X</v>
      </c>
      <c r="B34" s="105" t="str">
        <f>'Evaluación 3'!A166</f>
        <v>26. Collaborates with others to reflect on, plan, and improve instruction</v>
      </c>
      <c r="C34" s="105"/>
      <c r="D34" s="105"/>
      <c r="E34" s="30"/>
      <c r="F34" s="98"/>
      <c r="G34" s="99"/>
      <c r="H34" s="100"/>
      <c r="I34" s="30"/>
      <c r="J34" s="30"/>
      <c r="K34" s="30"/>
    </row>
    <row r="35" spans="1:11" ht="31.5" customHeight="1">
      <c r="A35" s="50" t="str">
        <f>IF('Evaluación 3'!F171&lt;5,'Evaluación 3'!F171,"X")</f>
        <v>X</v>
      </c>
      <c r="B35" s="105" t="str">
        <f>'Evaluación 3'!A172</f>
        <v>27. Collects and evaluates evidence to measure student learning.</v>
      </c>
      <c r="C35" s="105"/>
      <c r="D35" s="105"/>
      <c r="E35" s="30"/>
      <c r="F35" s="98"/>
      <c r="G35" s="99"/>
      <c r="H35" s="100"/>
      <c r="I35" s="30"/>
      <c r="J35" s="30"/>
      <c r="K35" s="30"/>
    </row>
    <row r="36" spans="1:11" ht="47.25" customHeight="1">
      <c r="A36" s="50" t="str">
        <f>IF('Evaluación 3'!F177&lt;5,'Evaluación 3'!F177,"X")</f>
        <v>X</v>
      </c>
      <c r="B36" s="105" t="str">
        <f>'Evaluación 3'!A178</f>
        <v>28. Projects a professional, responsible, and ethical image in behavior, dress, document preparation, and participation in PPM and practice center professional activities. </v>
      </c>
      <c r="C36" s="105"/>
      <c r="D36" s="105"/>
      <c r="E36" s="30"/>
      <c r="F36" s="101"/>
      <c r="G36" s="102"/>
      <c r="H36" s="103"/>
      <c r="I36" s="30"/>
      <c r="J36" s="30"/>
      <c r="K36" s="30"/>
    </row>
    <row r="37" spans="2:11" ht="15">
      <c r="B37" s="108"/>
      <c r="C37" s="108"/>
      <c r="D37" s="108"/>
      <c r="E37" s="30"/>
      <c r="F37" s="25"/>
      <c r="G37" s="30"/>
      <c r="H37" s="30"/>
      <c r="I37" s="30"/>
      <c r="J37" s="30"/>
      <c r="K37" s="30"/>
    </row>
    <row r="38" spans="1:11" ht="15">
      <c r="A38">
        <f>(SUM(A6:A36)-C38)/0.84</f>
        <v>0</v>
      </c>
      <c r="B38" s="35" t="s">
        <v>16</v>
      </c>
      <c r="C38" s="33">
        <f>COUNTIF(A6:A36,4)</f>
        <v>0</v>
      </c>
      <c r="D38" s="60" t="s">
        <v>201</v>
      </c>
      <c r="E38" s="30"/>
      <c r="F38" s="25"/>
      <c r="G38" s="30"/>
      <c r="H38" s="30"/>
      <c r="I38" s="30"/>
      <c r="J38" s="30"/>
      <c r="K38" s="30"/>
    </row>
    <row r="39" spans="2:11" ht="15">
      <c r="B39" s="34"/>
      <c r="D39" s="30"/>
      <c r="E39" s="30"/>
      <c r="F39" s="25"/>
      <c r="G39" s="30"/>
      <c r="H39" s="30"/>
      <c r="I39" s="30"/>
      <c r="J39" s="30"/>
      <c r="K39" s="30"/>
    </row>
    <row r="40" spans="2:11" ht="15">
      <c r="B40" s="34"/>
      <c r="D40" s="30"/>
      <c r="E40" s="30"/>
      <c r="F40" s="25"/>
      <c r="G40" s="30"/>
      <c r="H40" s="30"/>
      <c r="I40" s="30"/>
      <c r="J40" s="30"/>
      <c r="K40" s="30"/>
    </row>
    <row r="41" spans="2:11" ht="15">
      <c r="B41" s="30"/>
      <c r="C41" s="25"/>
      <c r="D41" s="30"/>
      <c r="E41" s="30"/>
      <c r="F41" s="25"/>
      <c r="G41" s="30"/>
      <c r="H41" s="30"/>
      <c r="I41" s="30"/>
      <c r="J41" s="30"/>
      <c r="K41" s="30"/>
    </row>
    <row r="42" spans="2:11" ht="15">
      <c r="B42" s="30"/>
      <c r="C42" s="59" t="s">
        <v>233</v>
      </c>
      <c r="D42" s="104"/>
      <c r="E42" s="104"/>
      <c r="F42" s="104"/>
      <c r="G42" s="30"/>
      <c r="H42" s="30"/>
      <c r="I42" s="30"/>
      <c r="J42" s="30"/>
      <c r="K42" s="30"/>
    </row>
    <row r="43" spans="2:11" ht="15">
      <c r="B43" s="30"/>
      <c r="C43" s="25"/>
      <c r="D43" s="30"/>
      <c r="E43" s="30"/>
      <c r="F43" s="25"/>
      <c r="G43" s="30"/>
      <c r="H43" s="30"/>
      <c r="I43" s="30"/>
      <c r="J43" s="30"/>
      <c r="K43" s="30"/>
    </row>
    <row r="44" spans="2:11" ht="15">
      <c r="B44" s="30"/>
      <c r="C44" s="59" t="s">
        <v>234</v>
      </c>
      <c r="D44" s="104"/>
      <c r="E44" s="104"/>
      <c r="F44" s="104"/>
      <c r="G44" s="30"/>
      <c r="H44" s="30"/>
      <c r="I44" s="30"/>
      <c r="J44" s="30"/>
      <c r="K44" s="30"/>
    </row>
    <row r="45" spans="2:11" ht="15">
      <c r="B45" s="30"/>
      <c r="C45" s="25"/>
      <c r="D45" s="30"/>
      <c r="E45" s="34">
        <f>IF('Evaluación 3'!H7,"Supervisor Universitario",IF('Evaluación 3'!H6,"Maestro Cooperador",""))</f>
      </c>
      <c r="F45" s="25"/>
      <c r="G45" s="30"/>
      <c r="H45" s="30"/>
      <c r="I45" s="30"/>
      <c r="J45" s="30"/>
      <c r="K45" s="30"/>
    </row>
  </sheetData>
  <sheetProtection/>
  <mergeCells count="39">
    <mergeCell ref="B15:D15"/>
    <mergeCell ref="B16:D16"/>
    <mergeCell ref="B30:D30"/>
    <mergeCell ref="B31:D31"/>
    <mergeCell ref="B17:D17"/>
    <mergeCell ref="B21:D21"/>
    <mergeCell ref="B22:D22"/>
    <mergeCell ref="F3:G3"/>
    <mergeCell ref="B5:D5"/>
    <mergeCell ref="F5:H5"/>
    <mergeCell ref="B6:D6"/>
    <mergeCell ref="F6:H20"/>
    <mergeCell ref="B7:D7"/>
    <mergeCell ref="B8:D8"/>
    <mergeCell ref="B9:D9"/>
    <mergeCell ref="B10:D10"/>
    <mergeCell ref="B11:D11"/>
    <mergeCell ref="B12:D12"/>
    <mergeCell ref="B13:D13"/>
    <mergeCell ref="B14:D14"/>
    <mergeCell ref="B18:D18"/>
    <mergeCell ref="B19:D19"/>
    <mergeCell ref="B20:D20"/>
    <mergeCell ref="D44:F44"/>
    <mergeCell ref="B33:D33"/>
    <mergeCell ref="B34:D34"/>
    <mergeCell ref="B35:D35"/>
    <mergeCell ref="B36:D36"/>
    <mergeCell ref="B37:D37"/>
    <mergeCell ref="D42:F42"/>
    <mergeCell ref="F21:H36"/>
    <mergeCell ref="B32:D32"/>
    <mergeCell ref="B23:D23"/>
    <mergeCell ref="B24:D24"/>
    <mergeCell ref="B25:D25"/>
    <mergeCell ref="B26:D26"/>
    <mergeCell ref="B27:D27"/>
    <mergeCell ref="B28:D28"/>
    <mergeCell ref="B29:D29"/>
  </mergeCells>
  <printOptions/>
  <pageMargins left="0.25" right="0.25" top="1" bottom="1" header="0.5" footer="0.5"/>
  <pageSetup horizontalDpi="600" verticalDpi="600" orientation="portrait"/>
  <headerFooter alignWithMargins="0">
    <oddHeader>&amp;L&amp;G&amp;CCandidate Classroom Evaluation Form (Formative)&amp;R&amp;G</oddHeader>
  </headerFooter>
  <legacyDrawingHF r:id="rId1"/>
</worksheet>
</file>

<file path=xl/worksheets/sheet8.xml><?xml version="1.0" encoding="utf-8"?>
<worksheet xmlns="http://schemas.openxmlformats.org/spreadsheetml/2006/main" xmlns:r="http://schemas.openxmlformats.org/officeDocument/2006/relationships">
  <dimension ref="A1:J45"/>
  <sheetViews>
    <sheetView zoomScale="150" zoomScaleNormal="150" workbookViewId="0" topLeftCell="A1">
      <selection activeCell="D8" sqref="D8:E8"/>
    </sheetView>
  </sheetViews>
  <sheetFormatPr defaultColWidth="8.875" defaultRowHeight="15.75"/>
  <cols>
    <col min="1" max="3" width="3.50390625" style="37" customWidth="1"/>
    <col min="4" max="4" width="26.50390625" style="40" customWidth="1"/>
    <col min="5" max="5" width="15.875" style="37" customWidth="1"/>
    <col min="6" max="6" width="2.875" style="37" customWidth="1"/>
    <col min="7" max="7" width="14.50390625" style="40" customWidth="1"/>
    <col min="8" max="8" width="10.00390625" style="37" customWidth="1"/>
    <col min="9" max="9" width="12.875" style="37" customWidth="1"/>
    <col min="10" max="16384" width="8.875" style="37" customWidth="1"/>
  </cols>
  <sheetData>
    <row r="1" spans="3:9" ht="21.75" customHeight="1">
      <c r="C1" s="59" t="s">
        <v>183</v>
      </c>
      <c r="D1" s="38">
        <f>'Evaluación 3'!B1</f>
        <v>0</v>
      </c>
      <c r="F1" s="59" t="s">
        <v>185</v>
      </c>
      <c r="G1" s="38">
        <f>'Evaluación 3'!B3</f>
        <v>0</v>
      </c>
      <c r="H1" s="59" t="s">
        <v>188</v>
      </c>
      <c r="I1" s="38">
        <f>'Evaluación 3'!D5</f>
        <v>0</v>
      </c>
    </row>
    <row r="2" spans="3:9" ht="18" customHeight="1">
      <c r="C2" s="59" t="s">
        <v>184</v>
      </c>
      <c r="D2" s="39">
        <f>'Evaluación 3'!B4</f>
        <v>0</v>
      </c>
      <c r="F2" s="59" t="s">
        <v>186</v>
      </c>
      <c r="G2" s="39">
        <f>'Evaluación 3'!D2</f>
        <v>0</v>
      </c>
      <c r="H2" s="59" t="s">
        <v>189</v>
      </c>
      <c r="I2" s="39">
        <f>'Evaluación 3'!B2</f>
        <v>0</v>
      </c>
    </row>
    <row r="3" spans="3:8" ht="18" customHeight="1">
      <c r="C3" s="24" t="s">
        <v>10</v>
      </c>
      <c r="D3" s="39">
        <f>'Evaluación 3'!B6</f>
        <v>0</v>
      </c>
      <c r="F3" s="59" t="s">
        <v>187</v>
      </c>
      <c r="G3" s="116">
        <f>'Evaluación 3'!D6</f>
        <v>0</v>
      </c>
      <c r="H3" s="116"/>
    </row>
    <row r="4" spans="1:3" ht="15">
      <c r="A4" s="112" t="s">
        <v>236</v>
      </c>
      <c r="B4" s="112"/>
      <c r="C4" s="112"/>
    </row>
    <row r="5" spans="1:9" ht="21.75" customHeight="1">
      <c r="A5" s="41">
        <v>1</v>
      </c>
      <c r="B5" s="41">
        <v>2</v>
      </c>
      <c r="C5" s="41">
        <v>3</v>
      </c>
      <c r="D5" s="113" t="str">
        <f>'Resumen 1'!B5</f>
        <v>The Learner and Learning</v>
      </c>
      <c r="E5" s="113"/>
      <c r="G5" s="113"/>
      <c r="H5" s="113"/>
      <c r="I5" s="113"/>
    </row>
    <row r="6" spans="1:10" ht="34.5" customHeight="1">
      <c r="A6" s="50" t="str">
        <f>IF('Evaluación 1'!F12&lt;5,'Evaluación 1'!F12,"X")</f>
        <v>X</v>
      </c>
      <c r="B6" s="50" t="str">
        <f>IF('Evaluación 2'!F12&lt;5,'Evaluación 2'!F12,"X")</f>
        <v>X</v>
      </c>
      <c r="C6" s="50" t="str">
        <f>IF('Evaluación 3'!F12&lt;5,'Evaluación 3'!F12,"X")</f>
        <v>X</v>
      </c>
      <c r="D6" s="117" t="str">
        <f>'Evaluación 1'!A13</f>
        <v>1. Designs instruction to address learners’ development, individual strengths, prior knowledge, and experience.
</v>
      </c>
      <c r="E6" s="118"/>
      <c r="F6" s="118"/>
      <c r="G6" s="118"/>
      <c r="H6" s="118"/>
      <c r="I6" s="119"/>
      <c r="J6" s="42"/>
    </row>
    <row r="7" spans="1:9" ht="17.25" customHeight="1">
      <c r="A7" s="50" t="str">
        <f>IF('Evaluación 1'!F18&lt;5,'Evaluación 1'!F18,"X")</f>
        <v>X</v>
      </c>
      <c r="B7" s="50" t="str">
        <f>IF('Evaluación 2'!F18&lt;5,'Evaluación 2'!F18,"X")</f>
        <v>X</v>
      </c>
      <c r="C7" s="50" t="str">
        <f>IF('Evaluación 3'!F18&lt;5,'Evaluación 3'!F18,"X")</f>
        <v>X</v>
      </c>
      <c r="D7" s="109" t="str">
        <f>'Evaluación 1'!A19</f>
        <v>2. Uses resources effectively, including appropriate technology.</v>
      </c>
      <c r="E7" s="110"/>
      <c r="F7" s="110"/>
      <c r="G7" s="110"/>
      <c r="H7" s="110"/>
      <c r="I7" s="111"/>
    </row>
    <row r="8" spans="4:9" ht="21.75" customHeight="1">
      <c r="D8" s="113" t="str">
        <f>'Resumen 1'!B8</f>
        <v>Learning Environment</v>
      </c>
      <c r="E8" s="113"/>
      <c r="G8" s="43"/>
      <c r="H8" s="44"/>
      <c r="I8" s="43"/>
    </row>
    <row r="9" spans="1:9" ht="34.5" customHeight="1">
      <c r="A9" s="50" t="str">
        <f>IF('Evaluación 1'!F25&lt;5,'Evaluación 1'!F25,"X")</f>
        <v>X</v>
      </c>
      <c r="B9" s="50" t="str">
        <f>IF('Evaluación 2'!F25&lt;5,'Evaluación 2'!F25,"X")</f>
        <v>X</v>
      </c>
      <c r="C9" s="50" t="str">
        <f>IF('Evaluación 3'!F25&lt;5,'Evaluación 3'!F25,"X")</f>
        <v>X</v>
      </c>
      <c r="D9" s="109" t="str">
        <f>'Evaluación 1'!A26</f>
        <v>3. Creates a safe, positive learning environment based on respect, positive social interaction, active engagement in learning, and self-motivation.</v>
      </c>
      <c r="E9" s="110"/>
      <c r="F9" s="110"/>
      <c r="G9" s="110"/>
      <c r="H9" s="110"/>
      <c r="I9" s="111"/>
    </row>
    <row r="10" spans="1:9" ht="17.25" customHeight="1">
      <c r="A10" s="50" t="str">
        <f>IF('Evaluación 1'!F31&lt;5,'Evaluación 1'!F31,"X")</f>
        <v>X</v>
      </c>
      <c r="B10" s="50" t="str">
        <f>IF('Evaluación 2'!F31&lt;5,'Evaluación 2'!F31,"X")</f>
        <v>X</v>
      </c>
      <c r="C10" s="50" t="str">
        <f>IF('Evaluación 3'!F31&lt;5,'Evaluación 3'!F31,"X")</f>
        <v>X</v>
      </c>
      <c r="D10" s="109" t="str">
        <f>'Evaluación 1'!A32</f>
        <v>4. Communicates behavioral expectations to learners.</v>
      </c>
      <c r="E10" s="110"/>
      <c r="F10" s="110"/>
      <c r="G10" s="110"/>
      <c r="H10" s="110"/>
      <c r="I10" s="111"/>
    </row>
    <row r="11" spans="1:9" ht="34.5" customHeight="1">
      <c r="A11" s="50" t="str">
        <f>IF('Evaluación 1'!F37&lt;5,'Evaluación 1'!F37,"X")</f>
        <v>X</v>
      </c>
      <c r="B11" s="50" t="str">
        <f>IF('Evaluación 2'!F37&lt;5,'Evaluación 2'!F37,"X")</f>
        <v>X</v>
      </c>
      <c r="C11" s="50" t="str">
        <f>IF('Evaluación 3'!F37&lt;5,'Evaluación 3'!F37,"X")</f>
        <v>X</v>
      </c>
      <c r="D11" s="109" t="str">
        <f>'Evaluación 1'!A38</f>
        <v>5. Employs effective management strategies and maintains consistent standards for behavior in the learning environment.</v>
      </c>
      <c r="E11" s="110"/>
      <c r="F11" s="110"/>
      <c r="G11" s="110"/>
      <c r="H11" s="110"/>
      <c r="I11" s="111"/>
    </row>
    <row r="12" spans="4:9" ht="21.75" customHeight="1">
      <c r="D12" s="113" t="str">
        <f>'Resumen 1'!B12</f>
        <v>Instructional Practice</v>
      </c>
      <c r="E12" s="113"/>
      <c r="G12" s="48"/>
      <c r="H12" s="44"/>
      <c r="I12" s="43"/>
    </row>
    <row r="13" spans="1:9" ht="34.5" customHeight="1">
      <c r="A13" s="50" t="str">
        <f>IF('Evaluación 1'!F44&lt;5,'Evaluación 1'!F44,"X")</f>
        <v>X</v>
      </c>
      <c r="B13" s="50" t="str">
        <f>IF('Evaluación 2'!F44&lt;5,'Evaluación 2'!F44,"X")</f>
        <v>X</v>
      </c>
      <c r="C13" s="50" t="str">
        <f>IF('Evaluación 3'!F44&lt;5,'Evaluación 3'!F44,"X")</f>
        <v>X</v>
      </c>
      <c r="D13" s="109" t="str">
        <f>'Evaluación 1'!A45</f>
        <v>6. Creates instructional plans which incorporate critical/creative thinking, problem solving, and collaboration.</v>
      </c>
      <c r="E13" s="110"/>
      <c r="F13" s="110"/>
      <c r="G13" s="110"/>
      <c r="H13" s="110"/>
      <c r="I13" s="111"/>
    </row>
    <row r="14" spans="1:9" ht="34.5" customHeight="1">
      <c r="A14" s="50" t="str">
        <f>IF('Evaluación 1'!F50&lt;5,'Evaluación 1'!F50,"X")</f>
        <v>X</v>
      </c>
      <c r="B14" s="50" t="str">
        <f>IF('Evaluación 2'!F50&lt;5,'Evaluación 2'!F50,"X")</f>
        <v>X</v>
      </c>
      <c r="C14" s="50" t="str">
        <f>IF('Evaluación 3'!F50&lt;5,'Evaluación 3'!F50,"X")</f>
        <v>X</v>
      </c>
      <c r="D14" s="109" t="str">
        <f>'Evaluación 1'!A51</f>
        <v>7. Implements instructional plans which incorporate critical/creative thinking, problem solving, and collaboration.</v>
      </c>
      <c r="E14" s="110"/>
      <c r="F14" s="110"/>
      <c r="G14" s="110"/>
      <c r="H14" s="110"/>
      <c r="I14" s="111"/>
    </row>
    <row r="15" spans="1:9" ht="34.5" customHeight="1">
      <c r="A15" s="50" t="str">
        <f>IF('Evaluación 1'!F56&lt;5,'Evaluación 1'!F56,"X")</f>
        <v>X</v>
      </c>
      <c r="B15" s="50" t="str">
        <f>IF('Evaluación 2'!F56&lt;5,'Evaluación 2'!F56,"X")</f>
        <v>X</v>
      </c>
      <c r="C15" s="50" t="str">
        <f>IF('Evaluación 3'!F56&lt;5,'Evaluación 3'!F56,"X")</f>
        <v>X</v>
      </c>
      <c r="D15" s="109" t="str">
        <f>'Evaluación 1'!A57</f>
        <v>8. Creates learning experiences which help build accurate conceptual understanding, content knowledge, and academic language.</v>
      </c>
      <c r="E15" s="110"/>
      <c r="F15" s="110"/>
      <c r="G15" s="110"/>
      <c r="H15" s="110"/>
      <c r="I15" s="111"/>
    </row>
    <row r="16" spans="1:9" ht="34.5" customHeight="1">
      <c r="A16" s="50" t="str">
        <f>IF('Evaluación 1'!F62&lt;5,'Evaluación 1'!F62,"X")</f>
        <v>X</v>
      </c>
      <c r="B16" s="50" t="str">
        <f>IF('Evaluación 2'!F62&lt;5,'Evaluación 2'!F62,"X")</f>
        <v>X</v>
      </c>
      <c r="C16" s="50" t="str">
        <f>IF('Evaluación 3'!F62&lt;5,'Evaluación 3'!F62,"X")</f>
        <v>X</v>
      </c>
      <c r="D16" s="109" t="str">
        <f>'Evaluación 1'!A63</f>
        <v>9. Implements learning experiences which help build accurate conceptual understanding, content knowledge, and academic language.</v>
      </c>
      <c r="E16" s="110"/>
      <c r="F16" s="110"/>
      <c r="G16" s="110"/>
      <c r="H16" s="110"/>
      <c r="I16" s="111"/>
    </row>
    <row r="17" spans="1:9" ht="34.5" customHeight="1">
      <c r="A17" s="50" t="str">
        <f>IF('Evaluación 1'!F68&lt;5,'Evaluación 1'!F68,"X")</f>
        <v>X</v>
      </c>
      <c r="B17" s="50" t="str">
        <f>IF('Evaluación 2'!F68&lt;5,'Evaluación 2'!F68,"X")</f>
        <v>X</v>
      </c>
      <c r="C17" s="50" t="str">
        <f>IF('Evaluación 3'!F68&lt;5,'Evaluación 3'!F68,"X")</f>
        <v>X</v>
      </c>
      <c r="D17" s="109" t="str">
        <f>'Evaluación 1'!A69</f>
        <v>10. Aligns instructional procedures and assessments with identified learning objectives.</v>
      </c>
      <c r="E17" s="110"/>
      <c r="F17" s="110"/>
      <c r="G17" s="110"/>
      <c r="H17" s="110"/>
      <c r="I17" s="111"/>
    </row>
    <row r="18" spans="1:9" ht="34.5" customHeight="1">
      <c r="A18" s="50" t="str">
        <f>IF('Evaluación 1'!F74&lt;5,'Evaluación 1'!F74,"X")</f>
        <v>X</v>
      </c>
      <c r="B18" s="50" t="str">
        <f>IF('Evaluación 2'!F74&lt;5,'Evaluación 2'!F74,"X")</f>
        <v>X</v>
      </c>
      <c r="C18" s="50" t="str">
        <f>IF('Evaluación 3'!F74&lt;5,'Evaluación 3'!F74,"X")</f>
        <v>X</v>
      </c>
      <c r="D18" s="109" t="str">
        <f>'Evaluación 1'!A75</f>
        <v>11. Designs sequential instruction which supports learners in meeting curriculum goals.</v>
      </c>
      <c r="E18" s="110"/>
      <c r="F18" s="110"/>
      <c r="G18" s="110"/>
      <c r="H18" s="110"/>
      <c r="I18" s="111"/>
    </row>
    <row r="19" spans="1:9" ht="34.5" customHeight="1">
      <c r="A19" s="50" t="str">
        <f>IF('Evaluación 1'!F80&lt;5,'Evaluación 1'!F80,"X")</f>
        <v>X</v>
      </c>
      <c r="B19" s="50" t="str">
        <f>IF('Evaluación 2'!F80&lt;5,'Evaluación 2'!F80,"X")</f>
        <v>X</v>
      </c>
      <c r="C19" s="50" t="str">
        <f>IF('Evaluación 3'!F80&lt;5,'Evaluación 3'!F80,"X")</f>
        <v>X</v>
      </c>
      <c r="D19" s="109" t="str">
        <f>'Evaluación 1'!A81</f>
        <v>12. Implements sequential instruction which supports learners in meeting curriculum goals.</v>
      </c>
      <c r="E19" s="110"/>
      <c r="F19" s="110"/>
      <c r="G19" s="110"/>
      <c r="H19" s="110"/>
      <c r="I19" s="111"/>
    </row>
    <row r="20" spans="1:9" ht="34.5" customHeight="1">
      <c r="A20" s="50" t="str">
        <f>IF('Evaluación 1'!F86&lt;5,'Evaluación 1'!F86,"X")</f>
        <v>X</v>
      </c>
      <c r="B20" s="50" t="str">
        <f>IF('Evaluación 2'!F86&lt;5,'Evaluación 2'!F86,"X")</f>
        <v>X</v>
      </c>
      <c r="C20" s="50" t="str">
        <f>IF('Evaluación 3'!F86&lt;5,'Evaluación 3'!F86,"X")</f>
        <v>X</v>
      </c>
      <c r="D20" s="109" t="str">
        <f>'Evaluación 1'!A87</f>
        <v>13. Develops and uses
learning experiences that support literacy (reading, writing, speaking, listening).</v>
      </c>
      <c r="E20" s="110"/>
      <c r="F20" s="110"/>
      <c r="G20" s="110"/>
      <c r="H20" s="110"/>
      <c r="I20" s="111"/>
    </row>
    <row r="21" spans="1:9" ht="34.5" customHeight="1">
      <c r="A21" s="50" t="str">
        <f>IF('Evaluación 1'!F92&lt;5,'Evaluación 1'!F92,"X")</f>
        <v>X</v>
      </c>
      <c r="B21" s="50" t="str">
        <f>IF('Evaluación 2'!F92&lt;5,'Evaluación 2'!F92,"X")</f>
        <v>X</v>
      </c>
      <c r="C21" s="50" t="str">
        <f>IF('Evaluación 3'!F92&lt;5,'Evaluación 3'!F92,"X")</f>
        <v>X</v>
      </c>
      <c r="D21" s="109" t="str">
        <f>'Evaluación 1'!A93</f>
        <v>14. Uses a variety of appropriate instructional strategies to meet the needs of all learners.</v>
      </c>
      <c r="E21" s="110"/>
      <c r="F21" s="110"/>
      <c r="G21" s="110"/>
      <c r="H21" s="110"/>
      <c r="I21" s="111"/>
    </row>
    <row r="22" spans="1:9" ht="17.25" customHeight="1">
      <c r="A22" s="50" t="str">
        <f>IF('Evaluación 1'!F98&lt;5,'Evaluación 1'!F98,"X")</f>
        <v>X</v>
      </c>
      <c r="B22" s="50" t="str">
        <f>IF('Evaluación 2'!F98&lt;5,'Evaluación 2'!F98,"X")</f>
        <v>X</v>
      </c>
      <c r="C22" s="50" t="str">
        <f>IF('Evaluación 3'!F98&lt;5,'Evaluación 3'!F98,"X")</f>
        <v>X</v>
      </c>
      <c r="D22" s="109" t="str">
        <f>'Evaluación 1'!A99</f>
        <v>15. Provides clear, accurate lessons.</v>
      </c>
      <c r="E22" s="110"/>
      <c r="F22" s="110"/>
      <c r="G22" s="110"/>
      <c r="H22" s="110"/>
      <c r="I22" s="111"/>
    </row>
    <row r="23" spans="1:9" ht="34.5" customHeight="1">
      <c r="A23" s="50" t="str">
        <f>IF('Evaluación 1'!F104&lt;5,'Evaluación 1'!F104,"X")</f>
        <v>X</v>
      </c>
      <c r="B23" s="50" t="str">
        <f>IF('Evaluación 2'!F104&lt;5,'Evaluación 2'!F104,"X")</f>
        <v>X</v>
      </c>
      <c r="C23" s="50" t="str">
        <f>IF('Evaluación 3'!F104&lt;5,'Evaluación 3'!F104,"X")</f>
        <v>X</v>
      </c>
      <c r="D23" s="109" t="str">
        <f>'Evaluación 1'!A105</f>
        <v>16. Provides instruction that makes connections to learners’ prior knowledge and experiences.</v>
      </c>
      <c r="E23" s="110"/>
      <c r="F23" s="110"/>
      <c r="G23" s="110"/>
      <c r="H23" s="110"/>
      <c r="I23" s="111"/>
    </row>
    <row r="24" spans="1:9" ht="17.25" customHeight="1">
      <c r="A24" s="50" t="str">
        <f>IF('Evaluación 1'!F110&lt;5,'Evaluación 1'!F110,"X")</f>
        <v>X</v>
      </c>
      <c r="B24" s="50" t="str">
        <f>IF('Evaluación 2'!F110&lt;5,'Evaluación 2'!F110,"X")</f>
        <v>X</v>
      </c>
      <c r="C24" s="50" t="str">
        <f>IF('Evaluación 3'!F110&lt;5,'Evaluación 3'!F110,"X")</f>
        <v>X</v>
      </c>
      <c r="D24" s="109" t="str">
        <f>'Evaluación 1'!A111</f>
        <v>17. Engages learners through inquiry methods.</v>
      </c>
      <c r="E24" s="110"/>
      <c r="F24" s="110"/>
      <c r="G24" s="110"/>
      <c r="H24" s="110"/>
      <c r="I24" s="111"/>
    </row>
    <row r="25" spans="1:9" ht="34.5" customHeight="1">
      <c r="A25" s="50" t="str">
        <f>IF('Evaluación 1'!F116&lt;5,'Evaluación 1'!F116,"X")</f>
        <v>X</v>
      </c>
      <c r="B25" s="50" t="str">
        <f>IF('Evaluación 2'!F116&lt;5,'Evaluación 2'!F116,"X")</f>
        <v>X</v>
      </c>
      <c r="C25" s="50" t="str">
        <f>IF('Evaluación 3'!F116&lt;5,'Evaluación 3'!F116,"X")</f>
        <v>X</v>
      </c>
      <c r="D25" s="109" t="str">
        <f>'Evaluación 1'!A117</f>
        <v>18. Engages learners in applying content knowledge to real world problems.</v>
      </c>
      <c r="E25" s="110"/>
      <c r="F25" s="110"/>
      <c r="G25" s="110"/>
      <c r="H25" s="110"/>
      <c r="I25" s="111"/>
    </row>
    <row r="26" spans="1:9" ht="17.25" customHeight="1">
      <c r="A26" s="50" t="str">
        <f>IF('Evaluación 1'!F122&lt;5,'Evaluación 1'!F122,"X")</f>
        <v>X</v>
      </c>
      <c r="B26" s="50" t="str">
        <f>IF('Evaluación 2'!F122&lt;5,'Evaluación 2'!F122,"X")</f>
        <v>X</v>
      </c>
      <c r="C26" s="50" t="str">
        <f>IF('Evaluación 3'!F122&lt;5,'Evaluación 3'!F122,"X")</f>
        <v>X</v>
      </c>
      <c r="D26" s="109" t="str">
        <f>'Evaluación 1'!A123</f>
        <v>19. Models critical/creative thinking, problem solving skills, and collaboration.</v>
      </c>
      <c r="E26" s="110"/>
      <c r="F26" s="110"/>
      <c r="G26" s="110"/>
      <c r="H26" s="110"/>
      <c r="I26" s="111"/>
    </row>
    <row r="27" spans="1:9" ht="34.5" customHeight="1">
      <c r="A27" s="50" t="str">
        <f>IF('Evaluación 1'!F128&lt;5,'Evaluación 1'!F128,"X")</f>
        <v>X</v>
      </c>
      <c r="B27" s="50" t="str">
        <f>IF('Evaluación 2'!F128&lt;5,'Evaluación 2'!F128,"X")</f>
        <v>X</v>
      </c>
      <c r="C27" s="50" t="str">
        <f>IF('Evaluación 3'!F128&lt;5,'Evaluación 3'!F128,"X")</f>
        <v>X</v>
      </c>
      <c r="D27" s="109" t="str">
        <f>'Evaluación 1'!A129</f>
        <v>20. Uses multiple methods of assessment to monitor progress; creates opportunities for students to demonstrate understanding in diverse ways.</v>
      </c>
      <c r="E27" s="110"/>
      <c r="F27" s="110"/>
      <c r="G27" s="110"/>
      <c r="H27" s="110"/>
      <c r="I27" s="111"/>
    </row>
    <row r="28" spans="1:9" ht="34.5" customHeight="1">
      <c r="A28" s="50" t="str">
        <f>IF('Evaluación 1'!F134&lt;5,'Evaluación 1'!F134,"X")</f>
        <v>X</v>
      </c>
      <c r="B28" s="50" t="str">
        <f>IF('Evaluación 2'!F134&lt;5,'Evaluación 2'!F134,"X")</f>
        <v>X</v>
      </c>
      <c r="C28" s="50" t="str">
        <f>IF('Evaluación 3'!F134&lt;5,'Evaluación 3'!F134,"X")</f>
        <v>X</v>
      </c>
      <c r="D28" s="109" t="str">
        <f>'Evaluación 1'!A135</f>
        <v>21. Provides opportunities for students to monitor their own learning.</v>
      </c>
      <c r="E28" s="110"/>
      <c r="F28" s="110"/>
      <c r="G28" s="110"/>
      <c r="H28" s="110"/>
      <c r="I28" s="111"/>
    </row>
    <row r="29" spans="1:9" ht="34.5" customHeight="1">
      <c r="A29" s="50" t="str">
        <f>IF('Evaluación 1'!F140&lt;5,'Evaluación 1'!F140,"X")</f>
        <v>X</v>
      </c>
      <c r="B29" s="50" t="str">
        <f>IF('Evaluación 2'!F140&lt;5,'Evaluación 2'!F140,"X")</f>
        <v>X</v>
      </c>
      <c r="C29" s="50" t="str">
        <f>IF('Evaluación 3'!F140&lt;5,'Evaluación 3'!F140,"X")</f>
        <v>X</v>
      </c>
      <c r="D29" s="109" t="str">
        <f>'Evaluación 1'!A141</f>
        <v>22. Adapts instruction according to assessment of learning and provides feedback to students</v>
      </c>
      <c r="E29" s="110"/>
      <c r="F29" s="110"/>
      <c r="G29" s="110"/>
      <c r="H29" s="110"/>
      <c r="I29" s="111"/>
    </row>
    <row r="30" spans="1:9" ht="21.75" customHeight="1">
      <c r="A30" s="45"/>
      <c r="B30" s="45"/>
      <c r="C30" s="45"/>
      <c r="D30" s="113" t="str">
        <f>'Resumen 1'!B30</f>
        <v>Professional Responsibility</v>
      </c>
      <c r="E30" s="113"/>
      <c r="G30" s="46"/>
      <c r="H30" s="46"/>
      <c r="I30" s="49"/>
    </row>
    <row r="31" spans="1:9" ht="34.5" customHeight="1">
      <c r="A31" s="50" t="str">
        <f>IF('Evaluación 1'!F147&lt;5,'Evaluación 1'!F147,"X")</f>
        <v>X</v>
      </c>
      <c r="B31" s="50" t="str">
        <f>IF('Evaluación 2'!F147&lt;5,'Evaluación 2'!F147,"X")</f>
        <v>X</v>
      </c>
      <c r="C31" s="50" t="str">
        <f>IF('Evaluación 3'!F147&lt;5,'Evaluación 3'!F147,"X")</f>
        <v>X</v>
      </c>
      <c r="D31" s="109" t="str">
        <f>'Evaluación 1'!A148</f>
        <v>23. Uses feedback from professionals and assessments of student learning to evaluate and improve his/her teaching practice.</v>
      </c>
      <c r="E31" s="110"/>
      <c r="F31" s="110"/>
      <c r="G31" s="110"/>
      <c r="H31" s="110"/>
      <c r="I31" s="111"/>
    </row>
    <row r="32" spans="1:9" ht="17.25" customHeight="1">
      <c r="A32" s="50" t="str">
        <f>IF('Evaluación 1'!F153&lt;5,'Evaluación 1'!F153,"X")</f>
        <v>X</v>
      </c>
      <c r="B32" s="50" t="str">
        <f>IF('Evaluación 2'!F153&lt;5,'Evaluación 2'!F153,"X")</f>
        <v>X</v>
      </c>
      <c r="C32" s="50" t="str">
        <f>IF('Evaluación 3'!F153&lt;5,'Evaluación 3'!F153,"X")</f>
        <v>X</v>
      </c>
      <c r="D32" s="109" t="str">
        <f>'Evaluación 1'!A154</f>
        <v>24. Self-evaluates the effects of his/her choices and actions on others.</v>
      </c>
      <c r="E32" s="110"/>
      <c r="F32" s="110"/>
      <c r="G32" s="110"/>
      <c r="H32" s="110"/>
      <c r="I32" s="111"/>
    </row>
    <row r="33" spans="1:9" ht="34.5" customHeight="1">
      <c r="A33" s="50" t="str">
        <f>IF('Evaluación 1'!F159&lt;5,'Evaluación 1'!F159,"X")</f>
        <v>X</v>
      </c>
      <c r="B33" s="50" t="str">
        <f>IF('Evaluación 2'!F159&lt;5,'Evaluación 2'!F159,"X")</f>
        <v>X</v>
      </c>
      <c r="C33" s="50" t="str">
        <f>IF('Evaluación 3'!F159&lt;5,'Evaluación 3'!F159,"X")</f>
        <v>X</v>
      </c>
      <c r="D33" s="109" t="str">
        <f>'Evaluación 1'!A160</f>
        <v>25. Advocates, models, and teaches safe, legal, and ethical behavior including the use of information and technology</v>
      </c>
      <c r="E33" s="110"/>
      <c r="F33" s="110"/>
      <c r="G33" s="110"/>
      <c r="H33" s="110"/>
      <c r="I33" s="111"/>
    </row>
    <row r="34" spans="1:9" ht="17.25" customHeight="1">
      <c r="A34" s="50" t="str">
        <f>IF('Evaluación 1'!F165&lt;5,'Evaluación 1'!F165,"X")</f>
        <v>X</v>
      </c>
      <c r="B34" s="50" t="str">
        <f>IF('Evaluación 2'!F165&lt;5,'Evaluación 2'!F165,"X")</f>
        <v>X</v>
      </c>
      <c r="C34" s="50" t="str">
        <f>IF('Evaluación 3'!F165&lt;5,'Evaluación 3'!F165,"X")</f>
        <v>X</v>
      </c>
      <c r="D34" s="109" t="str">
        <f>'Evaluación 1'!A166</f>
        <v>26. Collaborates with others to reflect on, plan, and improve instruction</v>
      </c>
      <c r="E34" s="110"/>
      <c r="F34" s="110"/>
      <c r="G34" s="110"/>
      <c r="H34" s="110"/>
      <c r="I34" s="111"/>
    </row>
    <row r="35" spans="1:9" ht="17.25" customHeight="1">
      <c r="A35" s="50" t="str">
        <f>IF('Evaluación 1'!F171&lt;5,'Evaluación 1'!F171,"X")</f>
        <v>X</v>
      </c>
      <c r="B35" s="50" t="str">
        <f>IF('Evaluación 2'!F171&lt;5,'Evaluación 2'!F171,"X")</f>
        <v>X</v>
      </c>
      <c r="C35" s="50" t="str">
        <f>IF('Evaluación 3'!F171&lt;5,'Evaluación 3'!F171,"X")</f>
        <v>X</v>
      </c>
      <c r="D35" s="109" t="str">
        <f>'Evaluación 1'!A172</f>
        <v>27. Collects and evaluates evidence to measure student learning.</v>
      </c>
      <c r="E35" s="110"/>
      <c r="F35" s="110"/>
      <c r="G35" s="110"/>
      <c r="H35" s="110"/>
      <c r="I35" s="111"/>
    </row>
    <row r="36" spans="1:9" ht="34.5" customHeight="1">
      <c r="A36" s="50" t="str">
        <f>IF('Evaluación 1'!F177&lt;5,'Evaluación 1'!F177,"X")</f>
        <v>X</v>
      </c>
      <c r="B36" s="50" t="str">
        <f>IF('Evaluación 2'!F177&lt;5,'Evaluación 2'!F177,"X")</f>
        <v>X</v>
      </c>
      <c r="C36" s="50" t="str">
        <f>IF('Evaluación 3'!F177&lt;5,'Evaluación 3'!F177,"X")</f>
        <v>X</v>
      </c>
      <c r="D36" s="109" t="str">
        <f>'Evaluación 1'!A178</f>
        <v>28. Projects a professional, responsible, and ethical image in behavior, dress, document preparation, and participation in PPM and practice center professional activities. </v>
      </c>
      <c r="E36" s="110"/>
      <c r="F36" s="110"/>
      <c r="G36" s="110"/>
      <c r="H36" s="110"/>
      <c r="I36" s="111"/>
    </row>
    <row r="37" spans="4:5" ht="15">
      <c r="D37" s="115"/>
      <c r="E37" s="115"/>
    </row>
    <row r="38" spans="1:4" ht="15">
      <c r="A38" s="37">
        <f>(SUM(A6:A36)-A39)/0.84</f>
        <v>0</v>
      </c>
      <c r="B38" s="37">
        <f>(SUM(B6:B36)-B39)/0.84</f>
        <v>0</v>
      </c>
      <c r="C38" s="37">
        <f>(SUM(C6:C36)-C39)/0.84</f>
        <v>0</v>
      </c>
      <c r="D38" s="47" t="s">
        <v>237</v>
      </c>
    </row>
    <row r="39" spans="1:4" ht="15">
      <c r="A39" s="37">
        <f>COUNTIF(A6:A36,4)</f>
        <v>0</v>
      </c>
      <c r="B39" s="37">
        <f>COUNTIF(B6:B36,4)</f>
        <v>0</v>
      </c>
      <c r="C39" s="37">
        <f>COUNTIF(C6:C36,4)</f>
        <v>0</v>
      </c>
      <c r="D39" s="60" t="s">
        <v>239</v>
      </c>
    </row>
    <row r="42" spans="4:7" ht="15">
      <c r="D42" s="59" t="s">
        <v>233</v>
      </c>
      <c r="E42" s="114"/>
      <c r="F42" s="114"/>
      <c r="G42" s="114"/>
    </row>
    <row r="43" ht="15">
      <c r="D43" s="25"/>
    </row>
    <row r="44" spans="4:7" ht="15">
      <c r="D44" s="59" t="s">
        <v>234</v>
      </c>
      <c r="E44" s="114"/>
      <c r="F44" s="114"/>
      <c r="G44" s="114"/>
    </row>
    <row r="45" ht="15">
      <c r="F45" s="41">
        <f>IF('Evaluación 3'!H7,"Supervisor Universitario",IF('Evaluación 3'!H6,"Maestro Cooperador",""))</f>
      </c>
    </row>
  </sheetData>
  <sheetProtection/>
  <mergeCells count="38">
    <mergeCell ref="G3:H3"/>
    <mergeCell ref="D5:E5"/>
    <mergeCell ref="G5:I5"/>
    <mergeCell ref="D8:E8"/>
    <mergeCell ref="D30:E30"/>
    <mergeCell ref="D6:I6"/>
    <mergeCell ref="D7:I7"/>
    <mergeCell ref="D9:I9"/>
    <mergeCell ref="D10:I10"/>
    <mergeCell ref="D11:I11"/>
    <mergeCell ref="D29:I29"/>
    <mergeCell ref="D18:I18"/>
    <mergeCell ref="D19:I19"/>
    <mergeCell ref="D20:I20"/>
    <mergeCell ref="D21:I21"/>
    <mergeCell ref="D22:I22"/>
    <mergeCell ref="D31:I31"/>
    <mergeCell ref="D32:I32"/>
    <mergeCell ref="D12:E12"/>
    <mergeCell ref="D17:I17"/>
    <mergeCell ref="E44:G44"/>
    <mergeCell ref="D13:I13"/>
    <mergeCell ref="D14:I14"/>
    <mergeCell ref="D15:I15"/>
    <mergeCell ref="D16:I16"/>
    <mergeCell ref="D37:E37"/>
    <mergeCell ref="E42:G42"/>
    <mergeCell ref="D33:I33"/>
    <mergeCell ref="D34:I34"/>
    <mergeCell ref="D35:I35"/>
    <mergeCell ref="D36:I36"/>
    <mergeCell ref="D28:I28"/>
    <mergeCell ref="D27:I27"/>
    <mergeCell ref="D23:I23"/>
    <mergeCell ref="A4:C4"/>
    <mergeCell ref="D24:I24"/>
    <mergeCell ref="D25:I25"/>
    <mergeCell ref="D26:I26"/>
  </mergeCells>
  <printOptions/>
  <pageMargins left="0.25" right="0.25" top="1" bottom="1" header="0.5" footer="0.5"/>
  <pageSetup horizontalDpi="600" verticalDpi="600" orientation="portrait"/>
  <headerFooter alignWithMargins="0">
    <oddHeader>&amp;L&amp;G&amp;CCandidate Classroom Evaluation Form (Summative)&amp;R&amp;G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Canny Bellido</dc:creator>
  <cp:keywords/>
  <dc:description/>
  <cp:lastModifiedBy>Carmen Bellido</cp:lastModifiedBy>
  <cp:lastPrinted>2015-02-09T14:16:36Z</cp:lastPrinted>
  <dcterms:created xsi:type="dcterms:W3CDTF">2014-10-30T19:10:45Z</dcterms:created>
  <dcterms:modified xsi:type="dcterms:W3CDTF">2017-04-08T02:11:57Z</dcterms:modified>
  <cp:category/>
  <cp:version/>
  <cp:contentType/>
  <cp:contentStatus/>
</cp:coreProperties>
</file>