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700" tabRatio="809" activeTab="0"/>
  </bookViews>
  <sheets>
    <sheet name="Instrucciones" sheetId="1" r:id="rId1"/>
    <sheet name="Informació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Resumen Anual" sheetId="15" r:id="rId15"/>
  </sheets>
  <definedNames>
    <definedName name="_xlfn.IFERROR" hidden="1">#NAME?</definedName>
    <definedName name="_xlnm.Print_Area" localSheetId="2">'1'!$A$1:$S$59</definedName>
    <definedName name="_xlnm.Print_Area" localSheetId="11">'10'!$A$1:$J$69</definedName>
    <definedName name="_xlnm.Print_Area" localSheetId="12">'11'!$A$1:$J$69</definedName>
    <definedName name="_xlnm.Print_Area" localSheetId="13">'12'!$A$1:$J$69</definedName>
    <definedName name="_xlnm.Print_Area" localSheetId="3">'2'!$A$1:$J$69</definedName>
    <definedName name="_xlnm.Print_Area" localSheetId="4">'3'!$A$1:$J$69</definedName>
    <definedName name="_xlnm.Print_Area" localSheetId="5">'4'!$A$1:$J$69</definedName>
    <definedName name="_xlnm.Print_Area" localSheetId="6">'5'!$A$1:$J$69</definedName>
    <definedName name="_xlnm.Print_Area" localSheetId="7">'6'!$A$1:$K$69</definedName>
    <definedName name="_xlnm.Print_Area" localSheetId="8">'7'!$A$1:$J$69</definedName>
    <definedName name="_xlnm.Print_Area" localSheetId="9">'8'!$A$1:$J$69</definedName>
    <definedName name="_xlnm.Print_Area" localSheetId="10">'9'!$A$1:$J$69</definedName>
    <definedName name="_xlnm.Print_Area" localSheetId="0">'Instrucciones'!$A$1:$M$37</definedName>
    <definedName name="_xlnm.Print_Area" localSheetId="14">'Resumen Anual'!$A$1:$H$72</definedName>
    <definedName name="_xlnm.Print_Titles" localSheetId="2">'1'!$1:$2</definedName>
    <definedName name="_xlnm.Print_Titles" localSheetId="11">'10'!$1:$2</definedName>
    <definedName name="_xlnm.Print_Titles" localSheetId="12">'11'!$1:$2</definedName>
    <definedName name="_xlnm.Print_Titles" localSheetId="13">'12'!$1:$2</definedName>
    <definedName name="_xlnm.Print_Titles" localSheetId="3">'2'!$1:$2</definedName>
    <definedName name="_xlnm.Print_Titles" localSheetId="4">'3'!$1:$2</definedName>
    <definedName name="_xlnm.Print_Titles" localSheetId="5">'4'!$1:$2</definedName>
    <definedName name="_xlnm.Print_Titles" localSheetId="6">'5'!$1:$2</definedName>
    <definedName name="_xlnm.Print_Titles" localSheetId="7">'6'!$1:$2</definedName>
    <definedName name="_xlnm.Print_Titles" localSheetId="8">'7'!$1:$2</definedName>
    <definedName name="_xlnm.Print_Titles" localSheetId="9">'8'!$1:$2</definedName>
    <definedName name="_xlnm.Print_Titles" localSheetId="10">'9'!$1:$2</definedName>
  </definedNames>
  <calcPr fullCalcOnLoad="1"/>
</workbook>
</file>

<file path=xl/sharedStrings.xml><?xml version="1.0" encoding="utf-8"?>
<sst xmlns="http://schemas.openxmlformats.org/spreadsheetml/2006/main" count="1055" uniqueCount="86">
  <si>
    <t>Universidad de Puerto Rico</t>
  </si>
  <si>
    <t>Recinto Universitario de Mayagüez</t>
  </si>
  <si>
    <t>Colegio de Ciencias Agrícolas</t>
  </si>
  <si>
    <t>Servicio de Extensión Agrícola</t>
  </si>
  <si>
    <t>5.  Usted puede crear su propio registro de ventas en Excel, éste dependerá de las características y necesidades de su agroempresa.</t>
  </si>
  <si>
    <t>Preparado por:</t>
  </si>
  <si>
    <t>Alexandra Gregory Crespo, Ph.D.</t>
  </si>
  <si>
    <t>Departamento de Economía Agrícola y Sociología Rural</t>
  </si>
  <si>
    <t xml:space="preserve">Estudiante Graduada </t>
  </si>
  <si>
    <t>Departamento de Economía Agrícola</t>
  </si>
  <si>
    <t xml:space="preserve"># </t>
  </si>
  <si>
    <t>Unidad 
de venta</t>
  </si>
  <si>
    <t>Cantidad
Cosechada</t>
  </si>
  <si>
    <t>Cantidad 
Vendida</t>
  </si>
  <si>
    <t>Precio por
Unidad</t>
  </si>
  <si>
    <t>Venta
Total</t>
  </si>
  <si>
    <t>Cantidad no
Vendida</t>
  </si>
  <si>
    <t>Nombre de la Empresa</t>
  </si>
  <si>
    <t>Precios Promedio
ENERO</t>
  </si>
  <si>
    <t>Rendimiento Promedio 
ENERO</t>
  </si>
  <si>
    <t>PRODUCTO</t>
  </si>
  <si>
    <t>CANTIDAD</t>
  </si>
  <si>
    <t>Año</t>
  </si>
  <si>
    <t># Productos</t>
  </si>
  <si>
    <t>Nombre del producto destinado para la venta</t>
  </si>
  <si>
    <t>Total de Ventas</t>
  </si>
  <si>
    <t>Promedio de la Cantidad no Vendida</t>
  </si>
  <si>
    <t>INFORMACION GENERAL</t>
  </si>
  <si>
    <t>NOMBRE DE LA EMPRESA</t>
  </si>
  <si>
    <t>NOMBRE DEL PROPIETARIO</t>
  </si>
  <si>
    <t>NOMBRE DEL ADMINISTRADOR</t>
  </si>
  <si>
    <t>DIRECCION FISICA</t>
  </si>
  <si>
    <t>PUEBLO Y ZIP CODE</t>
  </si>
  <si>
    <t>TELEFONO</t>
  </si>
  <si>
    <t>DIRECCION POSTAL</t>
  </si>
  <si>
    <t>FINCA ALQUILADA O PROPIA</t>
  </si>
  <si>
    <t>Tatiana Rodríguez Burgos</t>
  </si>
  <si>
    <t>2.  En esta hoja de cálculo, Excel, usted sólo tiene que entrar los datos de su empresa.  Los resúmenes de precios y valor de las ventas 
por mes y anuales se obtendrán según usted entre los datos en la computadora.</t>
  </si>
  <si>
    <t>Producto 2:</t>
  </si>
  <si>
    <t>Producto 3:</t>
  </si>
  <si>
    <t>Producto 4:</t>
  </si>
  <si>
    <t>Producto 5:</t>
  </si>
  <si>
    <t>Producto 6:</t>
  </si>
  <si>
    <t>Producto 1:</t>
  </si>
  <si>
    <t>MES</t>
  </si>
  <si>
    <t>Enero</t>
  </si>
  <si>
    <t>Febrero</t>
  </si>
  <si>
    <t>Marzo</t>
  </si>
  <si>
    <t>Abril</t>
  </si>
  <si>
    <t>Mayo</t>
  </si>
  <si>
    <t>Julio</t>
  </si>
  <si>
    <t>Junio</t>
  </si>
  <si>
    <t>Agosto</t>
  </si>
  <si>
    <t>Septiembre</t>
  </si>
  <si>
    <t>Octubre</t>
  </si>
  <si>
    <t>Noviembre</t>
  </si>
  <si>
    <t>Diciembre</t>
  </si>
  <si>
    <t>RESUMEN DEL REGISTRO DE VENTAS Y PRODUCCIÓN MENSUAL</t>
  </si>
  <si>
    <t>REGISTRO DE VENTAS Y PRODUCCIÓN</t>
  </si>
  <si>
    <t>3. Esta hoja de cálculo provee para llevar los datos de ventas mensuales.  Los meses están representados por números, es decir enero es  el mes 1, febrero es el mes 2 y así sucesivamente.</t>
  </si>
  <si>
    <t>4.  Si usted no puede actualizar los registros frecuentemente se recomienda que los lleve manualmente y luego entre los datos para obtener la información que brinda el registro.</t>
  </si>
  <si>
    <t>Cuerdas Cosechadas</t>
  </si>
  <si>
    <t>Mes</t>
  </si>
  <si>
    <t>Fecha</t>
  </si>
  <si>
    <t>TOTAL MES</t>
  </si>
  <si>
    <t>TOTAL PRODUCTO</t>
  </si>
  <si>
    <t>PROMEDIO MENSUAL</t>
  </si>
  <si>
    <t>Producción/Cantidad Vendida</t>
  </si>
  <si>
    <t>PRODUCCIÓN TOTAL POR PRODUCTO</t>
  </si>
  <si>
    <t>VENTA TOTAL POR PRODUCTO</t>
  </si>
  <si>
    <t>PRECIOS PROMEDIO POR PRODUCTO</t>
  </si>
  <si>
    <t>PRECIO PROMEDIO POR  PRODUCTO</t>
  </si>
  <si>
    <t>RESUMEN ANNUAL DE VENTAS, PRODUCCIÓN, PRECIOS Y RENDIMIENTO</t>
  </si>
  <si>
    <t>AÑO</t>
  </si>
  <si>
    <t>RENDIMIENTO PROMEDIO POR PRODUCTO POR CUERDA</t>
  </si>
  <si>
    <t>RENDIMIENTO  PROMEDIO POR  PRODUCTO ANUAL</t>
  </si>
  <si>
    <t xml:space="preserve">6. Favor de Llenar las Celdas que están de color GRIS. </t>
  </si>
  <si>
    <t xml:space="preserve">Catedrática </t>
  </si>
  <si>
    <t xml:space="preserve">“Funding for this project was provided by the United States of Agriculture and the Office of Advocay and Outreach Under Award Number: USDA-OAO-59-2501-10-030 and USDA-OAO-59-2501-14-041” &amp; Proyecto para Agricultores(as), Ganaderos y Veteranos  Socialmente Desventajados. “This material is based upon work  supported by USDA/OPPE under Award Number: AO182501X443G015"
</t>
  </si>
  <si>
    <t>Revisado por:</t>
  </si>
  <si>
    <t xml:space="preserve">Prof. Nicolás Cartagena Romero </t>
  </si>
  <si>
    <t>Agente Agrícola</t>
  </si>
  <si>
    <t>7. Favor de completar la parte de Información, las demás páginas dependen del contenido de la misma.</t>
  </si>
  <si>
    <t xml:space="preserve">1. El registro de ventas es importante para las agroempresas.  Este registro nos permite conocer las cantidades vendidas, el valor de las ventas, los precios de venta por productos.  Con el registro de ventas podemos estimar los ingresos que provienen de las ventas de la agroempresa. </t>
  </si>
  <si>
    <t>AGROEMPRESAS CON PRODUCCIÓN DE 6 PRODUCTOS</t>
  </si>
  <si>
    <t>TAMAÑO DE LA FINCA (cuerdas, pies cuadrados, etc)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</si>
</sst>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
    <numFmt numFmtId="166" formatCode="[$-409]dddd\,\ mmmm\ d\,\ yyyy"/>
    <numFmt numFmtId="167" formatCode="[$-409]h:mm:ss\ AM/PM"/>
    <numFmt numFmtId="168" formatCode="0.0"/>
    <numFmt numFmtId="169" formatCode="_-&quot;$&quot;* #,##0.0_-;\-&quot;$&quot;* #,##0.0_-;_-&quot;$&quot;* &quot;-&quot;??_-;_-@_-"/>
  </numFmts>
  <fonts count="54">
    <font>
      <sz val="11"/>
      <color theme="1"/>
      <name val="Calibri"/>
      <family val="2"/>
    </font>
    <font>
      <sz val="11"/>
      <color indexed="8"/>
      <name val="Calibri"/>
      <family val="2"/>
    </font>
    <font>
      <sz val="8"/>
      <name val="Calibri"/>
      <family val="2"/>
    </font>
    <font>
      <b/>
      <sz val="12"/>
      <name val="Times New Roman"/>
      <family val="1"/>
    </font>
    <font>
      <sz val="12"/>
      <name val="Times New Roman"/>
      <family val="1"/>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4"/>
      <color indexed="8"/>
      <name val="Times New Roman"/>
      <family val="1"/>
    </font>
    <font>
      <b/>
      <sz val="12"/>
      <color indexed="63"/>
      <name val="Times New Roman"/>
      <family val="1"/>
    </font>
    <font>
      <b/>
      <sz val="14"/>
      <color indexed="8"/>
      <name val="Times New Roman"/>
      <family val="1"/>
    </font>
    <font>
      <b/>
      <sz val="16"/>
      <color indexed="8"/>
      <name val="Times New Roman"/>
      <family val="1"/>
    </font>
    <font>
      <sz val="16"/>
      <color indexed="8"/>
      <name val="Times New Roman"/>
      <family val="1"/>
    </font>
    <font>
      <b/>
      <sz val="2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rgb="FF3F3F3F"/>
      <name val="Times New Roman"/>
      <family val="1"/>
    </font>
    <font>
      <sz val="14"/>
      <color theme="1"/>
      <name val="Times New Roman"/>
      <family val="1"/>
    </font>
    <font>
      <b/>
      <sz val="14"/>
      <color theme="1"/>
      <name val="Times New Roman"/>
      <family val="1"/>
    </font>
    <font>
      <sz val="16"/>
      <color theme="1"/>
      <name val="Times New Roman"/>
      <family val="1"/>
    </font>
    <font>
      <b/>
      <sz val="16"/>
      <color theme="1"/>
      <name val="Times New Roman"/>
      <family val="1"/>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color rgb="FF7F7F7F"/>
      </left>
      <right style="thin">
        <color rgb="FF7F7F7F"/>
      </right>
      <top/>
      <bottom style="thin">
        <color rgb="FF7F7F7F"/>
      </bottom>
    </border>
    <border>
      <left style="thin">
        <color rgb="FF7F7F7F"/>
      </left>
      <right style="thin">
        <color rgb="FF7F7F7F"/>
      </right>
      <top/>
      <bottom/>
    </border>
    <border>
      <left style="thin">
        <color rgb="FF7F7F7F"/>
      </left>
      <right style="thin">
        <color rgb="FF7F7F7F"/>
      </right>
      <top style="thin">
        <color rgb="FF7F7F7F"/>
      </top>
      <bottom/>
    </border>
    <border>
      <left style="thin"/>
      <right/>
      <top style="thin"/>
      <bottom style="thin"/>
    </border>
    <border>
      <left style="thin"/>
      <right/>
      <top style="thin"/>
      <bottom/>
    </border>
    <border>
      <left style="thin"/>
      <right style="thin"/>
      <top style="thin"/>
      <bottom/>
    </border>
    <border>
      <left style="thin">
        <color rgb="FF7F7F7F"/>
      </left>
      <right style="thin"/>
      <top style="thin"/>
      <bottom style="thin"/>
    </border>
    <border>
      <left style="thin"/>
      <right/>
      <top/>
      <bottom style="thin"/>
    </border>
    <border>
      <left style="thin"/>
      <right style="thin"/>
      <top/>
      <bottom style="thin"/>
    </border>
    <border>
      <left style="thin">
        <color rgb="FF7F7F7F"/>
      </left>
      <right style="thin"/>
      <top style="thin">
        <color rgb="FF7F7F7F"/>
      </top>
      <bottom style="thin"/>
    </border>
    <border>
      <left style="thin"/>
      <right style="thin"/>
      <top style="thin">
        <color rgb="FF7F7F7F"/>
      </top>
      <bottom style="thin"/>
    </border>
    <border>
      <left style="thin">
        <color rgb="FF3F3F3F"/>
      </left>
      <right style="thin">
        <color rgb="FF3F3F3F"/>
      </right>
      <top style="thin">
        <color rgb="FF3F3F3F"/>
      </top>
      <bottom/>
    </border>
    <border>
      <left style="thin">
        <color rgb="FF3F3F3F"/>
      </left>
      <right style="thin"/>
      <top style="thin"/>
      <bottom style="thin"/>
    </border>
    <border>
      <left style="thin">
        <color rgb="FF3F3F3F"/>
      </left>
      <right style="thin">
        <color rgb="FF3F3F3F"/>
      </right>
      <top/>
      <bottom style="thin">
        <color rgb="FF3F3F3F"/>
      </bottom>
    </border>
    <border>
      <left style="thin">
        <color rgb="FF3F3F3F"/>
      </left>
      <right style="thin"/>
      <top style="thin">
        <color rgb="FF3F3F3F"/>
      </top>
      <bottom style="thin"/>
    </border>
    <border>
      <left style="thin"/>
      <right style="thin"/>
      <top style="thin"/>
      <bottom style="double"/>
    </border>
    <border>
      <left style="thin"/>
      <right>
        <color indexed="63"/>
      </right>
      <top>
        <color indexed="63"/>
      </top>
      <bottom>
        <color indexed="63"/>
      </bottom>
    </border>
    <border>
      <left style="thin"/>
      <right style="thin"/>
      <top style="thin"/>
      <bottom style="medium"/>
    </border>
    <border>
      <left/>
      <right/>
      <top style="thin"/>
      <bottom style="thin"/>
    </border>
    <border>
      <left/>
      <right style="thin"/>
      <top style="thin"/>
      <bottom style="thin"/>
    </border>
    <border>
      <left style="thin"/>
      <right style="thin"/>
      <top style="thin"/>
      <bottom style="thin">
        <color rgb="FF7F7F7F"/>
      </bottom>
    </border>
    <border>
      <left>
        <color indexed="63"/>
      </left>
      <right>
        <color indexed="63"/>
      </right>
      <top style="thin">
        <color rgb="FF7F7F7F"/>
      </top>
      <bottom style="thin">
        <color rgb="FF7F7F7F"/>
      </bottom>
    </border>
    <border>
      <left/>
      <right/>
      <top/>
      <bottom style="thin">
        <color rgb="FF7F7F7F"/>
      </bottom>
    </border>
    <border>
      <left style="thin">
        <color rgb="FF7F7F7F"/>
      </left>
      <right style="thin"/>
      <top style="thin"/>
      <bottom style="thin">
        <color rgb="FF7F7F7F"/>
      </bottom>
    </border>
    <border>
      <left style="thin">
        <color rgb="FF7F7F7F"/>
      </left>
      <right/>
      <top style="thin">
        <color rgb="FF7F7F7F"/>
      </top>
      <bottom style="thin"/>
    </border>
    <border>
      <left/>
      <right/>
      <top style="thin">
        <color rgb="FF7F7F7F"/>
      </top>
      <bottom style="thin"/>
    </border>
    <border>
      <left/>
      <right style="thin">
        <color rgb="FF7F7F7F"/>
      </right>
      <top style="thin">
        <color rgb="FF7F7F7F"/>
      </top>
      <bottom style="thin"/>
    </border>
    <border>
      <left style="thin">
        <color rgb="FF7F7F7F"/>
      </left>
      <right/>
      <top style="double">
        <color rgb="FF3F3F3F"/>
      </top>
      <bottom style="thin">
        <color rgb="FF7F7F7F"/>
      </bottom>
    </border>
    <border>
      <left/>
      <right style="thin"/>
      <top style="double">
        <color rgb="FF3F3F3F"/>
      </top>
      <bottom style="thin">
        <color rgb="FF7F7F7F"/>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6">
    <xf numFmtId="0" fontId="0" fillId="0" borderId="0" xfId="0" applyFont="1" applyAlignment="1">
      <alignment/>
    </xf>
    <xf numFmtId="0" fontId="46" fillId="0" borderId="0" xfId="0" applyFont="1" applyAlignment="1">
      <alignment/>
    </xf>
    <xf numFmtId="0" fontId="46" fillId="0" borderId="0" xfId="0" applyFont="1" applyAlignment="1">
      <alignment/>
    </xf>
    <xf numFmtId="0" fontId="46" fillId="0" borderId="0" xfId="0" applyFont="1" applyAlignment="1">
      <alignment horizontal="center"/>
    </xf>
    <xf numFmtId="0" fontId="46" fillId="0" borderId="10" xfId="0" applyFont="1" applyBorder="1" applyAlignment="1">
      <alignment/>
    </xf>
    <xf numFmtId="0" fontId="46" fillId="0" borderId="0" xfId="0" applyFont="1" applyAlignment="1">
      <alignment vertical="center"/>
    </xf>
    <xf numFmtId="0" fontId="46" fillId="0" borderId="11" xfId="0" applyFont="1" applyBorder="1" applyAlignment="1">
      <alignment vertical="center"/>
    </xf>
    <xf numFmtId="0" fontId="46" fillId="0" borderId="0" xfId="0" applyFont="1" applyAlignment="1">
      <alignment horizontal="center"/>
    </xf>
    <xf numFmtId="0" fontId="47" fillId="0" borderId="0" xfId="0" applyFont="1" applyAlignment="1">
      <alignment horizontal="center"/>
    </xf>
    <xf numFmtId="0" fontId="47" fillId="0" borderId="0" xfId="0" applyFont="1" applyAlignment="1">
      <alignment/>
    </xf>
    <xf numFmtId="0" fontId="47" fillId="0" borderId="0" xfId="0" applyFont="1" applyBorder="1" applyAlignment="1">
      <alignment horizontal="center"/>
    </xf>
    <xf numFmtId="164" fontId="46" fillId="0" borderId="10" xfId="44" applyNumberFormat="1" applyFont="1" applyBorder="1" applyAlignment="1">
      <alignment horizontal="center"/>
    </xf>
    <xf numFmtId="44" fontId="46" fillId="0" borderId="11" xfId="44" applyFont="1" applyBorder="1" applyAlignment="1">
      <alignment horizontal="center"/>
    </xf>
    <xf numFmtId="0" fontId="46" fillId="0" borderId="11" xfId="0" applyFont="1" applyBorder="1" applyAlignment="1">
      <alignment horizontal="center" vertical="center"/>
    </xf>
    <xf numFmtId="0" fontId="46" fillId="0" borderId="0" xfId="0" applyFont="1" applyAlignment="1">
      <alignment horizontal="center" vertical="center"/>
    </xf>
    <xf numFmtId="0" fontId="47" fillId="0" borderId="10" xfId="0" applyFont="1" applyBorder="1" applyAlignment="1">
      <alignment horizontal="center" wrapText="1"/>
    </xf>
    <xf numFmtId="0" fontId="4" fillId="0" borderId="0" xfId="0" applyFont="1" applyFill="1" applyBorder="1" applyAlignment="1">
      <alignment horizontal="center" vertical="center"/>
    </xf>
    <xf numFmtId="0" fontId="4" fillId="0" borderId="0" xfId="23" applyFont="1" applyFill="1" applyBorder="1" applyAlignment="1">
      <alignment horizontal="center" vertical="center"/>
    </xf>
    <xf numFmtId="0" fontId="46" fillId="0" borderId="0" xfId="0" applyFont="1" applyFill="1" applyBorder="1" applyAlignment="1">
      <alignment/>
    </xf>
    <xf numFmtId="0" fontId="3" fillId="0" borderId="0" xfId="40" applyFont="1" applyFill="1" applyBorder="1" applyAlignment="1">
      <alignment horizontal="right" vertical="center"/>
    </xf>
    <xf numFmtId="0" fontId="3" fillId="0" borderId="0" xfId="40" applyFont="1" applyFill="1" applyBorder="1" applyAlignment="1">
      <alignment horizontal="center" vertical="center"/>
    </xf>
    <xf numFmtId="0" fontId="4" fillId="0" borderId="0" xfId="23" applyFont="1" applyFill="1" applyBorder="1" applyAlignment="1">
      <alignment horizontal="center"/>
    </xf>
    <xf numFmtId="0" fontId="4" fillId="0" borderId="0" xfId="23" applyFont="1" applyFill="1" applyBorder="1" applyAlignment="1">
      <alignment/>
    </xf>
    <xf numFmtId="44" fontId="4" fillId="0" borderId="0" xfId="23" applyNumberFormat="1" applyFont="1" applyFill="1" applyBorder="1" applyAlignment="1">
      <alignment/>
    </xf>
    <xf numFmtId="44" fontId="3" fillId="0" borderId="0" xfId="44"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6" fillId="0" borderId="0" xfId="0" applyFont="1" applyFill="1" applyAlignment="1">
      <alignment/>
    </xf>
    <xf numFmtId="0" fontId="3" fillId="0" borderId="0" xfId="40" applyFont="1" applyFill="1" applyBorder="1" applyAlignment="1">
      <alignment horizontal="center"/>
    </xf>
    <xf numFmtId="0" fontId="3" fillId="0" borderId="0" xfId="40" applyFont="1" applyFill="1" applyBorder="1" applyAlignment="1">
      <alignment/>
    </xf>
    <xf numFmtId="0" fontId="3" fillId="0" borderId="0" xfId="40" applyFont="1" applyFill="1" applyBorder="1" applyAlignment="1">
      <alignment vertical="center"/>
    </xf>
    <xf numFmtId="0" fontId="4" fillId="0" borderId="0" xfId="0" applyFont="1" applyFill="1" applyAlignment="1">
      <alignment/>
    </xf>
    <xf numFmtId="0" fontId="3" fillId="0" borderId="10" xfId="40" applyFont="1" applyFill="1" applyBorder="1" applyAlignment="1">
      <alignment horizontal="center" vertical="center"/>
    </xf>
    <xf numFmtId="0" fontId="3" fillId="0" borderId="12" xfId="40" applyFont="1" applyFill="1" applyBorder="1" applyAlignment="1">
      <alignment horizontal="center" vertical="center"/>
    </xf>
    <xf numFmtId="0" fontId="3" fillId="0" borderId="12" xfId="40" applyFont="1" applyFill="1" applyBorder="1" applyAlignment="1">
      <alignment horizontal="center" vertical="center" wrapText="1"/>
    </xf>
    <xf numFmtId="0" fontId="3" fillId="0" borderId="13" xfId="40" applyFont="1" applyFill="1" applyBorder="1" applyAlignment="1">
      <alignment horizontal="center" vertical="center" wrapText="1"/>
    </xf>
    <xf numFmtId="0" fontId="3" fillId="0" borderId="1" xfId="40" applyFont="1" applyFill="1" applyAlignment="1">
      <alignment horizontal="center" vertical="center"/>
    </xf>
    <xf numFmtId="0" fontId="3" fillId="0" borderId="1" xfId="40" applyFont="1" applyFill="1" applyAlignment="1">
      <alignment horizontal="center" vertical="center" wrapText="1"/>
    </xf>
    <xf numFmtId="0" fontId="3" fillId="0" borderId="14" xfId="40" applyFont="1" applyFill="1" applyBorder="1" applyAlignment="1">
      <alignment horizontal="center" vertical="center" wrapText="1"/>
    </xf>
    <xf numFmtId="0" fontId="4" fillId="0" borderId="10" xfId="23" applyFont="1" applyFill="1" applyBorder="1" applyAlignment="1" applyProtection="1">
      <alignment horizontal="center"/>
      <protection locked="0"/>
    </xf>
    <xf numFmtId="44" fontId="3" fillId="0" borderId="15" xfId="44" applyFont="1" applyFill="1" applyBorder="1" applyAlignment="1">
      <alignment/>
    </xf>
    <xf numFmtId="0" fontId="4" fillId="0" borderId="10" xfId="0" applyFont="1" applyFill="1" applyBorder="1" applyAlignment="1">
      <alignment horizontal="center"/>
    </xf>
    <xf numFmtId="44" fontId="3" fillId="0" borderId="16" xfId="44" applyFont="1" applyFill="1" applyBorder="1" applyAlignment="1">
      <alignment/>
    </xf>
    <xf numFmtId="0" fontId="4" fillId="0" borderId="17" xfId="0" applyFont="1" applyFill="1" applyBorder="1" applyAlignment="1">
      <alignment horizontal="center"/>
    </xf>
    <xf numFmtId="44" fontId="3" fillId="0" borderId="10" xfId="44" applyFont="1" applyFill="1" applyBorder="1" applyAlignment="1">
      <alignment/>
    </xf>
    <xf numFmtId="0" fontId="3" fillId="0" borderId="10" xfId="40" applyFont="1" applyFill="1" applyBorder="1" applyAlignment="1">
      <alignment horizontal="center" vertical="center" wrapText="1"/>
    </xf>
    <xf numFmtId="0" fontId="3" fillId="0" borderId="18" xfId="40" applyFont="1" applyFill="1" applyBorder="1" applyAlignment="1">
      <alignment horizontal="center" vertical="center"/>
    </xf>
    <xf numFmtId="44" fontId="3" fillId="0" borderId="19" xfId="44" applyFont="1" applyFill="1" applyBorder="1" applyAlignment="1">
      <alignment/>
    </xf>
    <xf numFmtId="0" fontId="4" fillId="0" borderId="20" xfId="0" applyFont="1" applyFill="1" applyBorder="1" applyAlignment="1">
      <alignment horizontal="center"/>
    </xf>
    <xf numFmtId="0" fontId="3" fillId="0" borderId="21" xfId="40" applyFont="1" applyFill="1" applyBorder="1" applyAlignment="1">
      <alignment horizontal="center" vertical="center"/>
    </xf>
    <xf numFmtId="0" fontId="3" fillId="0" borderId="22" xfId="4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vertical="center" wrapText="1"/>
    </xf>
    <xf numFmtId="0" fontId="3" fillId="0" borderId="8" xfId="56" applyFont="1" applyFill="1" applyAlignment="1">
      <alignment horizontal="center"/>
    </xf>
    <xf numFmtId="0" fontId="3" fillId="0" borderId="8" xfId="56" applyFont="1" applyFill="1" applyAlignment="1">
      <alignment/>
    </xf>
    <xf numFmtId="0" fontId="3" fillId="0" borderId="8" xfId="56" applyFont="1" applyFill="1" applyAlignment="1">
      <alignment vertical="center"/>
    </xf>
    <xf numFmtId="44" fontId="3" fillId="0" borderId="8" xfId="56" applyNumberFormat="1" applyFont="1" applyFill="1" applyAlignment="1">
      <alignment/>
    </xf>
    <xf numFmtId="0" fontId="4" fillId="33" borderId="10" xfId="23" applyFont="1" applyFill="1" applyBorder="1" applyAlignment="1" applyProtection="1">
      <alignment horizontal="center"/>
      <protection locked="0"/>
    </xf>
    <xf numFmtId="0" fontId="4" fillId="33" borderId="10" xfId="23" applyFont="1" applyFill="1" applyBorder="1" applyAlignment="1" applyProtection="1">
      <alignment/>
      <protection locked="0"/>
    </xf>
    <xf numFmtId="4" fontId="4" fillId="33" borderId="10" xfId="23" applyNumberFormat="1" applyFont="1" applyFill="1" applyBorder="1" applyAlignment="1" applyProtection="1">
      <alignment/>
      <protection locked="0"/>
    </xf>
    <xf numFmtId="44" fontId="4" fillId="33" borderId="10" xfId="23" applyNumberFormat="1" applyFont="1" applyFill="1" applyBorder="1" applyAlignment="1" applyProtection="1">
      <alignment/>
      <protection locked="0"/>
    </xf>
    <xf numFmtId="0" fontId="4" fillId="33" borderId="17" xfId="23" applyFont="1" applyFill="1" applyBorder="1" applyAlignment="1" applyProtection="1">
      <alignment horizontal="center"/>
      <protection locked="0"/>
    </xf>
    <xf numFmtId="0" fontId="4" fillId="33" borderId="17" xfId="23" applyFont="1" applyFill="1" applyBorder="1" applyAlignment="1" applyProtection="1">
      <alignment/>
      <protection locked="0"/>
    </xf>
    <xf numFmtId="0" fontId="4" fillId="33" borderId="20" xfId="23" applyFont="1" applyFill="1" applyBorder="1" applyAlignment="1" applyProtection="1">
      <alignment horizontal="center"/>
      <protection locked="0"/>
    </xf>
    <xf numFmtId="0" fontId="4" fillId="33" borderId="20" xfId="23" applyFont="1" applyFill="1" applyBorder="1" applyAlignment="1" applyProtection="1">
      <alignment/>
      <protection locked="0"/>
    </xf>
    <xf numFmtId="4" fontId="4" fillId="33" borderId="20" xfId="23" applyNumberFormat="1" applyFont="1" applyFill="1" applyBorder="1" applyAlignment="1" applyProtection="1">
      <alignment/>
      <protection locked="0"/>
    </xf>
    <xf numFmtId="0" fontId="5" fillId="0" borderId="2" xfId="41" applyFont="1" applyFill="1" applyAlignment="1">
      <alignment horizontal="center"/>
    </xf>
    <xf numFmtId="0" fontId="48" fillId="0" borderId="8" xfId="56" applyFont="1" applyFill="1" applyAlignment="1">
      <alignment horizontal="center"/>
    </xf>
    <xf numFmtId="0" fontId="48" fillId="0" borderId="23" xfId="56" applyFont="1" applyFill="1" applyBorder="1" applyAlignment="1">
      <alignment horizontal="center"/>
    </xf>
    <xf numFmtId="0" fontId="48" fillId="0" borderId="24" xfId="56" applyFont="1" applyFill="1" applyBorder="1" applyAlignment="1">
      <alignment horizontal="center"/>
    </xf>
    <xf numFmtId="0" fontId="48" fillId="0" borderId="0" xfId="56" applyFont="1" applyFill="1" applyBorder="1" applyAlignment="1">
      <alignment horizontal="center"/>
    </xf>
    <xf numFmtId="0" fontId="48" fillId="0" borderId="10" xfId="56" applyFont="1" applyFill="1" applyBorder="1" applyAlignment="1">
      <alignment horizontal="center"/>
    </xf>
    <xf numFmtId="0" fontId="48" fillId="0" borderId="25" xfId="56" applyFont="1" applyFill="1" applyBorder="1" applyAlignment="1">
      <alignment horizontal="center"/>
    </xf>
    <xf numFmtId="0" fontId="48" fillId="0" borderId="26" xfId="56" applyFont="1" applyFill="1" applyBorder="1" applyAlignment="1">
      <alignment horizontal="center"/>
    </xf>
    <xf numFmtId="0" fontId="47" fillId="0" borderId="10" xfId="0" applyFont="1" applyBorder="1" applyAlignment="1">
      <alignment horizontal="left"/>
    </xf>
    <xf numFmtId="164" fontId="47" fillId="0" borderId="10" xfId="44" applyNumberFormat="1" applyFont="1" applyBorder="1" applyAlignment="1">
      <alignment horizontal="center"/>
    </xf>
    <xf numFmtId="0" fontId="47" fillId="0" borderId="0" xfId="0" applyFont="1" applyAlignment="1">
      <alignment horizontal="left"/>
    </xf>
    <xf numFmtId="0" fontId="47" fillId="0" borderId="20" xfId="0" applyFont="1" applyBorder="1" applyAlignment="1">
      <alignment horizontal="left"/>
    </xf>
    <xf numFmtId="164" fontId="47" fillId="0" borderId="20" xfId="44" applyNumberFormat="1" applyFont="1" applyBorder="1" applyAlignment="1">
      <alignment horizontal="center"/>
    </xf>
    <xf numFmtId="0" fontId="46" fillId="0" borderId="27" xfId="0" applyFont="1" applyBorder="1" applyAlignment="1">
      <alignment/>
    </xf>
    <xf numFmtId="164" fontId="46" fillId="0" borderId="27" xfId="44" applyNumberFormat="1" applyFont="1" applyBorder="1" applyAlignment="1">
      <alignment horizontal="center"/>
    </xf>
    <xf numFmtId="0" fontId="46" fillId="0" borderId="10" xfId="44" applyNumberFormat="1" applyFont="1" applyBorder="1" applyAlignment="1">
      <alignment horizontal="center"/>
    </xf>
    <xf numFmtId="44" fontId="46" fillId="0" borderId="10" xfId="0" applyNumberFormat="1" applyFont="1" applyBorder="1" applyAlignment="1">
      <alignment horizontal="center"/>
    </xf>
    <xf numFmtId="0" fontId="47" fillId="0" borderId="15" xfId="0" applyFont="1" applyBorder="1" applyAlignment="1">
      <alignment horizontal="center" wrapText="1"/>
    </xf>
    <xf numFmtId="44" fontId="46" fillId="0" borderId="15" xfId="0" applyNumberFormat="1" applyFont="1" applyBorder="1" applyAlignment="1">
      <alignment horizontal="center"/>
    </xf>
    <xf numFmtId="164" fontId="47" fillId="0" borderId="19" xfId="44" applyNumberFormat="1" applyFont="1" applyBorder="1" applyAlignment="1">
      <alignment horizontal="center"/>
    </xf>
    <xf numFmtId="164" fontId="46" fillId="0" borderId="28" xfId="44" applyNumberFormat="1" applyFont="1" applyBorder="1" applyAlignment="1">
      <alignment horizontal="center"/>
    </xf>
    <xf numFmtId="164" fontId="47" fillId="0" borderId="28" xfId="44" applyNumberFormat="1" applyFont="1" applyBorder="1" applyAlignment="1">
      <alignment horizontal="center"/>
    </xf>
    <xf numFmtId="0" fontId="47" fillId="0" borderId="28" xfId="0" applyFont="1" applyBorder="1" applyAlignment="1">
      <alignment vertical="center"/>
    </xf>
    <xf numFmtId="0" fontId="46" fillId="0" borderId="10" xfId="0" applyFont="1" applyBorder="1" applyAlignment="1">
      <alignment horizontal="center"/>
    </xf>
    <xf numFmtId="0" fontId="46" fillId="0" borderId="29" xfId="0" applyFont="1" applyBorder="1" applyAlignment="1">
      <alignment horizontal="center"/>
    </xf>
    <xf numFmtId="0" fontId="46" fillId="0" borderId="29" xfId="0" applyFont="1" applyBorder="1" applyAlignment="1">
      <alignment/>
    </xf>
    <xf numFmtId="44" fontId="46" fillId="0" borderId="29" xfId="0" applyNumberFormat="1" applyFont="1" applyBorder="1" applyAlignment="1">
      <alignment horizontal="center"/>
    </xf>
    <xf numFmtId="0" fontId="49" fillId="0" borderId="0" xfId="0" applyFont="1" applyAlignment="1">
      <alignment/>
    </xf>
    <xf numFmtId="0" fontId="49" fillId="0" borderId="0" xfId="0" applyFont="1" applyAlignment="1">
      <alignment horizontal="left" vertical="center"/>
    </xf>
    <xf numFmtId="0" fontId="49" fillId="0" borderId="0" xfId="0" applyFont="1" applyAlignment="1">
      <alignment/>
    </xf>
    <xf numFmtId="0" fontId="49" fillId="0" borderId="0" xfId="0" applyFont="1" applyAlignment="1">
      <alignment horizontal="left"/>
    </xf>
    <xf numFmtId="0" fontId="49" fillId="0" borderId="0" xfId="0" applyFont="1" applyAlignment="1">
      <alignment horizontal="center" wrapText="1"/>
    </xf>
    <xf numFmtId="0" fontId="49" fillId="0" borderId="0" xfId="0" applyFont="1" applyAlignment="1">
      <alignment wrapText="1"/>
    </xf>
    <xf numFmtId="0" fontId="50" fillId="0" borderId="0" xfId="0" applyFont="1" applyAlignment="1">
      <alignment horizontal="center"/>
    </xf>
    <xf numFmtId="0" fontId="49" fillId="0" borderId="0" xfId="0" applyFont="1" applyAlignment="1">
      <alignment horizontal="left"/>
    </xf>
    <xf numFmtId="0" fontId="50" fillId="33" borderId="0" xfId="0" applyFont="1" applyFill="1" applyAlignment="1">
      <alignment horizontal="left" vertical="center"/>
    </xf>
    <xf numFmtId="0" fontId="49" fillId="0" borderId="0" xfId="0" applyFont="1" applyAlignment="1">
      <alignment horizontal="center"/>
    </xf>
    <xf numFmtId="0" fontId="49" fillId="0" borderId="0" xfId="0" applyFont="1" applyAlignment="1">
      <alignment horizontal="left" wrapText="1"/>
    </xf>
    <xf numFmtId="0" fontId="49" fillId="0" borderId="0" xfId="0" applyFont="1" applyAlignment="1">
      <alignment horizontal="left" vertical="center"/>
    </xf>
    <xf numFmtId="0" fontId="49" fillId="0" borderId="0" xfId="0" applyFont="1" applyAlignment="1">
      <alignment horizontal="center" vertical="center" wrapText="1"/>
    </xf>
    <xf numFmtId="0" fontId="50" fillId="0" borderId="0" xfId="0" applyFont="1" applyAlignment="1">
      <alignment horizontal="center" vertical="center"/>
    </xf>
    <xf numFmtId="0" fontId="5" fillId="0" borderId="2" xfId="41" applyFont="1" applyFill="1" applyAlignment="1">
      <alignment horizontal="center"/>
    </xf>
    <xf numFmtId="0" fontId="3" fillId="0" borderId="8" xfId="56" applyFont="1" applyFill="1" applyAlignment="1">
      <alignment horizontal="center"/>
    </xf>
    <xf numFmtId="3" fontId="3" fillId="0" borderId="8" xfId="56" applyNumberFormat="1" applyFont="1" applyFill="1" applyAlignment="1">
      <alignment horizontal="center"/>
    </xf>
    <xf numFmtId="0" fontId="3" fillId="0" borderId="15" xfId="40" applyFont="1" applyFill="1" applyBorder="1" applyAlignment="1">
      <alignment horizontal="center" vertical="center" wrapText="1"/>
    </xf>
    <xf numFmtId="0" fontId="3" fillId="0" borderId="30" xfId="40" applyFont="1" applyFill="1" applyBorder="1" applyAlignment="1">
      <alignment horizontal="center" vertical="center" wrapText="1"/>
    </xf>
    <xf numFmtId="0" fontId="3" fillId="0" borderId="31" xfId="40" applyFont="1" applyFill="1" applyBorder="1" applyAlignment="1">
      <alignment horizontal="center" vertical="center" wrapText="1"/>
    </xf>
    <xf numFmtId="0" fontId="3" fillId="0" borderId="8" xfId="56" applyFont="1" applyFill="1" applyAlignment="1">
      <alignment horizontal="center" vertical="center"/>
    </xf>
    <xf numFmtId="44" fontId="3" fillId="0" borderId="8" xfId="56" applyNumberFormat="1" applyFont="1" applyFill="1" applyAlignment="1">
      <alignment horizontal="center"/>
    </xf>
    <xf numFmtId="0" fontId="3" fillId="0" borderId="15" xfId="40" applyFont="1" applyFill="1" applyBorder="1" applyAlignment="1">
      <alignment horizontal="center" wrapText="1"/>
    </xf>
    <xf numFmtId="0" fontId="3" fillId="0" borderId="30" xfId="40" applyFont="1" applyFill="1" applyBorder="1" applyAlignment="1">
      <alignment horizontal="center" wrapText="1"/>
    </xf>
    <xf numFmtId="0" fontId="3" fillId="0" borderId="31" xfId="40" applyFont="1" applyFill="1" applyBorder="1" applyAlignment="1">
      <alignment horizontal="center" wrapText="1"/>
    </xf>
    <xf numFmtId="0" fontId="3" fillId="0" borderId="32" xfId="40" applyFont="1" applyFill="1" applyBorder="1" applyAlignment="1">
      <alignment horizontal="left"/>
    </xf>
    <xf numFmtId="0" fontId="3" fillId="0" borderId="3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 fillId="0" borderId="10" xfId="40" applyFont="1" applyFill="1" applyBorder="1" applyAlignment="1">
      <alignment horizontal="left"/>
    </xf>
    <xf numFmtId="0" fontId="3" fillId="0" borderId="32" xfId="40" applyFont="1" applyFill="1" applyBorder="1" applyAlignment="1">
      <alignment horizontal="left" vertical="center"/>
    </xf>
    <xf numFmtId="0" fontId="3" fillId="0" borderId="0" xfId="0" applyFont="1" applyFill="1" applyAlignment="1">
      <alignment horizontal="center" vertical="center" wrapText="1"/>
    </xf>
    <xf numFmtId="0" fontId="3" fillId="0" borderId="34" xfId="0" applyFont="1" applyFill="1" applyBorder="1" applyAlignment="1">
      <alignment horizontal="center" vertical="center" wrapText="1"/>
    </xf>
    <xf numFmtId="0" fontId="3" fillId="0" borderId="10" xfId="40" applyFont="1" applyFill="1" applyBorder="1" applyAlignment="1">
      <alignment horizontal="right"/>
    </xf>
    <xf numFmtId="0" fontId="3" fillId="0" borderId="35" xfId="40" applyFont="1" applyFill="1" applyBorder="1" applyAlignment="1">
      <alignment horizontal="right"/>
    </xf>
    <xf numFmtId="0" fontId="3" fillId="0" borderId="32" xfId="40" applyFont="1" applyFill="1" applyBorder="1" applyAlignment="1">
      <alignment horizontal="right"/>
    </xf>
    <xf numFmtId="0" fontId="3" fillId="0" borderId="18" xfId="40" applyFont="1" applyFill="1" applyBorder="1" applyAlignment="1">
      <alignment horizontal="right"/>
    </xf>
    <xf numFmtId="0" fontId="3" fillId="0" borderId="36" xfId="40" applyFont="1" applyFill="1" applyBorder="1" applyAlignment="1">
      <alignment horizontal="center" vertical="center" wrapText="1"/>
    </xf>
    <xf numFmtId="0" fontId="3" fillId="0" borderId="37" xfId="40" applyFont="1" applyFill="1" applyBorder="1" applyAlignment="1">
      <alignment horizontal="center" vertical="center" wrapText="1"/>
    </xf>
    <xf numFmtId="0" fontId="3" fillId="0" borderId="38" xfId="40" applyFont="1" applyFill="1" applyBorder="1" applyAlignment="1">
      <alignment horizontal="center" vertical="center" wrapText="1"/>
    </xf>
    <xf numFmtId="0" fontId="3" fillId="0" borderId="36" xfId="40" applyFont="1" applyFill="1" applyBorder="1" applyAlignment="1">
      <alignment horizontal="center" wrapText="1"/>
    </xf>
    <xf numFmtId="0" fontId="3" fillId="0" borderId="37" xfId="40" applyFont="1" applyFill="1" applyBorder="1" applyAlignment="1">
      <alignment horizontal="center" wrapText="1"/>
    </xf>
    <xf numFmtId="0" fontId="3" fillId="0" borderId="38" xfId="40" applyFont="1" applyFill="1" applyBorder="1" applyAlignment="1">
      <alignment horizontal="center" wrapText="1"/>
    </xf>
    <xf numFmtId="0" fontId="3" fillId="0" borderId="10" xfId="40" applyFont="1" applyFill="1" applyBorder="1" applyAlignment="1">
      <alignment horizontal="right" vertical="center"/>
    </xf>
    <xf numFmtId="0" fontId="3" fillId="0" borderId="10" xfId="40" applyFont="1" applyFill="1" applyBorder="1" applyAlignment="1">
      <alignment horizontal="center" vertical="center"/>
    </xf>
    <xf numFmtId="0" fontId="3" fillId="0" borderId="10" xfId="0" applyFont="1" applyFill="1" applyBorder="1" applyAlignment="1">
      <alignment horizontal="right" vertical="center"/>
    </xf>
    <xf numFmtId="0" fontId="3" fillId="0" borderId="10" xfId="40" applyFont="1" applyFill="1" applyBorder="1" applyAlignment="1">
      <alignment horizontal="left" vertical="center"/>
    </xf>
    <xf numFmtId="0" fontId="3" fillId="33" borderId="10" xfId="23" applyFont="1" applyFill="1" applyBorder="1" applyAlignment="1" applyProtection="1">
      <alignment horizontal="center" vertical="center"/>
      <protection locked="0"/>
    </xf>
    <xf numFmtId="0" fontId="3" fillId="0" borderId="10" xfId="23" applyFont="1" applyFill="1" applyBorder="1" applyAlignment="1" applyProtection="1">
      <alignment horizontal="center" vertical="center"/>
      <protection locked="0"/>
    </xf>
    <xf numFmtId="0" fontId="3" fillId="0" borderId="15"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47" fillId="0" borderId="0" xfId="0" applyFont="1" applyFill="1" applyBorder="1" applyAlignment="1">
      <alignment horizontal="center"/>
    </xf>
    <xf numFmtId="0" fontId="47" fillId="33" borderId="0" xfId="0" applyFont="1" applyFill="1" applyBorder="1" applyAlignment="1">
      <alignment horizontal="center"/>
    </xf>
    <xf numFmtId="0" fontId="47" fillId="0" borderId="10" xfId="0" applyFont="1" applyBorder="1" applyAlignment="1">
      <alignment horizontal="center"/>
    </xf>
    <xf numFmtId="0" fontId="47" fillId="0" borderId="10" xfId="0" applyFont="1" applyBorder="1" applyAlignment="1">
      <alignment horizontal="center" vertical="center"/>
    </xf>
    <xf numFmtId="0" fontId="47" fillId="0" borderId="15" xfId="0" applyFont="1" applyBorder="1" applyAlignment="1">
      <alignment horizontal="center"/>
    </xf>
    <xf numFmtId="0" fontId="47" fillId="0" borderId="0" xfId="0" applyFont="1" applyBorder="1" applyAlignment="1">
      <alignment horizontal="center"/>
    </xf>
    <xf numFmtId="0" fontId="47" fillId="0" borderId="0" xfId="0" applyFont="1" applyBorder="1" applyAlignment="1">
      <alignment horizontal="right"/>
    </xf>
    <xf numFmtId="0" fontId="5" fillId="0" borderId="2" xfId="41" applyFont="1" applyFill="1" applyAlignment="1">
      <alignment horizontal="center" vertical="center"/>
    </xf>
    <xf numFmtId="0" fontId="51" fillId="0" borderId="0" xfId="0" applyFont="1" applyFill="1" applyAlignment="1">
      <alignment/>
    </xf>
    <xf numFmtId="0" fontId="5" fillId="0" borderId="39" xfId="40" applyFont="1" applyFill="1" applyBorder="1" applyAlignment="1">
      <alignment horizontal="left" vertical="center"/>
    </xf>
    <xf numFmtId="0" fontId="5" fillId="0" borderId="40" xfId="40" applyFont="1" applyFill="1" applyBorder="1" applyAlignment="1">
      <alignment horizontal="left" vertical="center"/>
    </xf>
    <xf numFmtId="0" fontId="52" fillId="33" borderId="15" xfId="23" applyFont="1" applyFill="1" applyBorder="1" applyAlignment="1" applyProtection="1">
      <alignment horizontal="center" vertical="center"/>
      <protection locked="0"/>
    </xf>
    <xf numFmtId="0" fontId="52" fillId="33" borderId="30" xfId="23" applyFont="1" applyFill="1" applyBorder="1" applyAlignment="1" applyProtection="1">
      <alignment horizontal="center" vertical="center"/>
      <protection locked="0"/>
    </xf>
    <xf numFmtId="0" fontId="52" fillId="33" borderId="31" xfId="23" applyFont="1" applyFill="1" applyBorder="1" applyAlignment="1" applyProtection="1">
      <alignment horizontal="center" vertical="center"/>
      <protection locked="0"/>
    </xf>
    <xf numFmtId="0" fontId="5" fillId="0" borderId="1" xfId="40" applyFont="1" applyFill="1" applyAlignment="1">
      <alignment horizontal="left" vertical="center"/>
    </xf>
    <xf numFmtId="0" fontId="5" fillId="0" borderId="1" xfId="40" applyFont="1" applyFill="1" applyAlignment="1">
      <alignment horizontal="center"/>
    </xf>
    <xf numFmtId="0" fontId="52" fillId="33" borderId="41" xfId="23" applyFont="1" applyFill="1" applyBorder="1" applyAlignment="1" applyProtection="1">
      <alignment horizontal="center"/>
      <protection locked="0"/>
    </xf>
    <xf numFmtId="0" fontId="52" fillId="33" borderId="20" xfId="23" applyFont="1" applyFill="1" applyBorder="1" applyAlignment="1" applyProtection="1">
      <alignment horizontal="center"/>
      <protection locked="0"/>
    </xf>
    <xf numFmtId="0" fontId="52" fillId="33" borderId="31" xfId="23" applyFont="1" applyFill="1" applyBorder="1" applyAlignment="1" applyProtection="1">
      <alignment horizontal="center"/>
      <protection locked="0"/>
    </xf>
    <xf numFmtId="0" fontId="52" fillId="33" borderId="10" xfId="23" applyFont="1" applyFill="1" applyBorder="1" applyAlignment="1" applyProtection="1">
      <alignment horizontal="center"/>
      <protection locked="0"/>
    </xf>
    <xf numFmtId="0" fontId="51" fillId="0" borderId="0" xfId="0" applyFont="1" applyFill="1" applyAlignment="1">
      <alignment/>
    </xf>
    <xf numFmtId="0" fontId="53"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32</xdr:row>
      <xdr:rowOff>38100</xdr:rowOff>
    </xdr:from>
    <xdr:to>
      <xdr:col>1</xdr:col>
      <xdr:colOff>504825</xdr:colOff>
      <xdr:row>32</xdr:row>
      <xdr:rowOff>723900</xdr:rowOff>
    </xdr:to>
    <xdr:pic>
      <xdr:nvPicPr>
        <xdr:cNvPr id="1" name="Picture 1"/>
        <xdr:cNvPicPr preferRelativeResize="1">
          <a:picLocks noChangeAspect="1"/>
        </xdr:cNvPicPr>
      </xdr:nvPicPr>
      <xdr:blipFill>
        <a:blip r:embed="rId1"/>
        <a:stretch>
          <a:fillRect/>
        </a:stretch>
      </xdr:blipFill>
      <xdr:spPr>
        <a:xfrm>
          <a:off x="180975" y="6838950"/>
          <a:ext cx="914400" cy="685800"/>
        </a:xfrm>
        <a:prstGeom prst="rect">
          <a:avLst/>
        </a:prstGeom>
        <a:noFill/>
        <a:ln w="9525" cmpd="sng">
          <a:noFill/>
        </a:ln>
      </xdr:spPr>
    </xdr:pic>
    <xdr:clientData/>
  </xdr:twoCellAnchor>
  <xdr:twoCellAnchor editAs="oneCell">
    <xdr:from>
      <xdr:col>12</xdr:col>
      <xdr:colOff>3057525</xdr:colOff>
      <xdr:row>0</xdr:row>
      <xdr:rowOff>76200</xdr:rowOff>
    </xdr:from>
    <xdr:to>
      <xdr:col>12</xdr:col>
      <xdr:colOff>3943350</xdr:colOff>
      <xdr:row>4</xdr:row>
      <xdr:rowOff>66675</xdr:rowOff>
    </xdr:to>
    <xdr:pic>
      <xdr:nvPicPr>
        <xdr:cNvPr id="2" name="Picture 2" descr="http://www.uprm.edu/wdt/resources/portico1.gif"/>
        <xdr:cNvPicPr preferRelativeResize="1">
          <a:picLocks noChangeAspect="1"/>
        </xdr:cNvPicPr>
      </xdr:nvPicPr>
      <xdr:blipFill>
        <a:blip r:embed="rId2"/>
        <a:stretch>
          <a:fillRect/>
        </a:stretch>
      </xdr:blipFill>
      <xdr:spPr>
        <a:xfrm>
          <a:off x="11772900" y="76200"/>
          <a:ext cx="885825" cy="942975"/>
        </a:xfrm>
        <a:prstGeom prst="rect">
          <a:avLst/>
        </a:prstGeom>
        <a:noFill/>
        <a:ln w="9525" cmpd="sng">
          <a:noFill/>
        </a:ln>
      </xdr:spPr>
    </xdr:pic>
    <xdr:clientData/>
  </xdr:twoCellAnchor>
  <xdr:twoCellAnchor editAs="oneCell">
    <xdr:from>
      <xdr:col>0</xdr:col>
      <xdr:colOff>323850</xdr:colOff>
      <xdr:row>0</xdr:row>
      <xdr:rowOff>66675</xdr:rowOff>
    </xdr:from>
    <xdr:to>
      <xdr:col>1</xdr:col>
      <xdr:colOff>533400</xdr:colOff>
      <xdr:row>3</xdr:row>
      <xdr:rowOff>133350</xdr:rowOff>
    </xdr:to>
    <xdr:pic>
      <xdr:nvPicPr>
        <xdr:cNvPr id="3" name="Picture 3" descr="CETAA solo.jpg"/>
        <xdr:cNvPicPr preferRelativeResize="1">
          <a:picLocks noChangeAspect="1"/>
        </xdr:cNvPicPr>
      </xdr:nvPicPr>
      <xdr:blipFill>
        <a:blip r:embed="rId3"/>
        <a:stretch>
          <a:fillRect/>
        </a:stretch>
      </xdr:blipFill>
      <xdr:spPr>
        <a:xfrm>
          <a:off x="323850" y="66675"/>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75" workbookViewId="0" topLeftCell="A1">
      <selection activeCell="O11" sqref="O11"/>
    </sheetView>
  </sheetViews>
  <sheetFormatPr defaultColWidth="8.8515625" defaultRowHeight="15"/>
  <cols>
    <col min="1" max="5" width="8.8515625" style="93" customWidth="1"/>
    <col min="6" max="6" width="24.8515625" style="93" customWidth="1"/>
    <col min="7" max="9" width="8.8515625" style="93" customWidth="1"/>
    <col min="10" max="10" width="11.7109375" style="93" customWidth="1"/>
    <col min="11" max="11" width="14.421875" style="93" customWidth="1"/>
    <col min="12" max="12" width="8.8515625" style="93" customWidth="1"/>
    <col min="13" max="13" width="62.421875" style="93" customWidth="1"/>
    <col min="14" max="16384" width="8.8515625" style="93" customWidth="1"/>
  </cols>
  <sheetData>
    <row r="1" spans="1:13" ht="18.75">
      <c r="A1" s="99" t="s">
        <v>0</v>
      </c>
      <c r="B1" s="99"/>
      <c r="C1" s="99"/>
      <c r="D1" s="99"/>
      <c r="E1" s="99"/>
      <c r="F1" s="99"/>
      <c r="G1" s="99"/>
      <c r="H1" s="99"/>
      <c r="I1" s="99"/>
      <c r="J1" s="99"/>
      <c r="K1" s="99"/>
      <c r="L1" s="99"/>
      <c r="M1" s="99"/>
    </row>
    <row r="2" spans="1:13" ht="18.75">
      <c r="A2" s="99" t="s">
        <v>1</v>
      </c>
      <c r="B2" s="99"/>
      <c r="C2" s="99"/>
      <c r="D2" s="99"/>
      <c r="E2" s="99"/>
      <c r="F2" s="99"/>
      <c r="G2" s="99"/>
      <c r="H2" s="99"/>
      <c r="I2" s="99"/>
      <c r="J2" s="99"/>
      <c r="K2" s="99"/>
      <c r="L2" s="99"/>
      <c r="M2" s="99"/>
    </row>
    <row r="3" spans="1:13" ht="18.75">
      <c r="A3" s="99" t="s">
        <v>2</v>
      </c>
      <c r="B3" s="99"/>
      <c r="C3" s="99"/>
      <c r="D3" s="99"/>
      <c r="E3" s="99"/>
      <c r="F3" s="99"/>
      <c r="G3" s="99"/>
      <c r="H3" s="99"/>
      <c r="I3" s="99"/>
      <c r="J3" s="99"/>
      <c r="K3" s="99"/>
      <c r="L3" s="99"/>
      <c r="M3" s="99"/>
    </row>
    <row r="4" spans="1:13" ht="18.75">
      <c r="A4" s="99" t="s">
        <v>3</v>
      </c>
      <c r="B4" s="99"/>
      <c r="C4" s="99"/>
      <c r="D4" s="99"/>
      <c r="E4" s="99"/>
      <c r="F4" s="99"/>
      <c r="G4" s="99"/>
      <c r="H4" s="99"/>
      <c r="I4" s="99"/>
      <c r="J4" s="99"/>
      <c r="K4" s="99"/>
      <c r="L4" s="99"/>
      <c r="M4" s="99"/>
    </row>
    <row r="5" spans="1:13" ht="18.75">
      <c r="A5" s="99" t="s">
        <v>7</v>
      </c>
      <c r="B5" s="99"/>
      <c r="C5" s="99"/>
      <c r="D5" s="99"/>
      <c r="E5" s="99"/>
      <c r="F5" s="99"/>
      <c r="G5" s="99"/>
      <c r="H5" s="99"/>
      <c r="I5" s="99"/>
      <c r="J5" s="99"/>
      <c r="K5" s="99"/>
      <c r="L5" s="99"/>
      <c r="M5" s="99"/>
    </row>
    <row r="6" spans="1:13" ht="18.75">
      <c r="A6" s="99"/>
      <c r="B6" s="99"/>
      <c r="C6" s="99"/>
      <c r="D6" s="99"/>
      <c r="E6" s="99"/>
      <c r="F6" s="99"/>
      <c r="G6" s="99"/>
      <c r="H6" s="99"/>
      <c r="I6" s="99"/>
      <c r="J6" s="99"/>
      <c r="K6" s="99"/>
      <c r="L6" s="99"/>
      <c r="M6" s="99"/>
    </row>
    <row r="7" spans="1:13" ht="15.75" customHeight="1">
      <c r="A7" s="165" t="s">
        <v>58</v>
      </c>
      <c r="B7" s="165"/>
      <c r="C7" s="165"/>
      <c r="D7" s="165"/>
      <c r="E7" s="165"/>
      <c r="F7" s="165"/>
      <c r="G7" s="165"/>
      <c r="H7" s="165"/>
      <c r="I7" s="165"/>
      <c r="J7" s="165"/>
      <c r="K7" s="165"/>
      <c r="L7" s="165"/>
      <c r="M7" s="165"/>
    </row>
    <row r="8" spans="1:13" ht="20.25" customHeight="1">
      <c r="A8" s="165"/>
      <c r="B8" s="165"/>
      <c r="C8" s="165"/>
      <c r="D8" s="165"/>
      <c r="E8" s="165"/>
      <c r="F8" s="165"/>
      <c r="G8" s="165"/>
      <c r="H8" s="165"/>
      <c r="I8" s="165"/>
      <c r="J8" s="165"/>
      <c r="K8" s="165"/>
      <c r="L8" s="165"/>
      <c r="M8" s="165"/>
    </row>
    <row r="9" spans="1:13" ht="20.25" customHeight="1">
      <c r="A9" s="106"/>
      <c r="B9" s="106"/>
      <c r="C9" s="106"/>
      <c r="D9" s="106"/>
      <c r="E9" s="106"/>
      <c r="F9" s="106"/>
      <c r="G9" s="106"/>
      <c r="H9" s="106"/>
      <c r="I9" s="106"/>
      <c r="J9" s="106"/>
      <c r="K9" s="106"/>
      <c r="L9" s="106"/>
      <c r="M9" s="106"/>
    </row>
    <row r="10" spans="1:13" ht="20.25" customHeight="1">
      <c r="A10" s="165" t="s">
        <v>84</v>
      </c>
      <c r="B10" s="165"/>
      <c r="C10" s="165"/>
      <c r="D10" s="165"/>
      <c r="E10" s="165"/>
      <c r="F10" s="165"/>
      <c r="G10" s="165"/>
      <c r="H10" s="165"/>
      <c r="I10" s="165"/>
      <c r="J10" s="165"/>
      <c r="K10" s="165"/>
      <c r="L10" s="165"/>
      <c r="M10" s="165"/>
    </row>
    <row r="11" spans="1:13" ht="20.25" customHeight="1">
      <c r="A11" s="106"/>
      <c r="B11" s="106"/>
      <c r="C11" s="106"/>
      <c r="D11" s="106"/>
      <c r="E11" s="106"/>
      <c r="F11" s="106"/>
      <c r="G11" s="106"/>
      <c r="H11" s="106"/>
      <c r="I11" s="106"/>
      <c r="J11" s="106"/>
      <c r="K11" s="106"/>
      <c r="L11" s="106"/>
      <c r="M11" s="106"/>
    </row>
    <row r="12" spans="1:13" ht="38.25" customHeight="1">
      <c r="A12" s="103" t="s">
        <v>83</v>
      </c>
      <c r="B12" s="103"/>
      <c r="C12" s="103"/>
      <c r="D12" s="103"/>
      <c r="E12" s="103"/>
      <c r="F12" s="103"/>
      <c r="G12" s="103"/>
      <c r="H12" s="103"/>
      <c r="I12" s="103"/>
      <c r="J12" s="103"/>
      <c r="K12" s="103"/>
      <c r="L12" s="103"/>
      <c r="M12" s="103"/>
    </row>
    <row r="13" spans="1:13" ht="9.75" customHeight="1">
      <c r="A13" s="102"/>
      <c r="B13" s="102"/>
      <c r="C13" s="102"/>
      <c r="D13" s="102"/>
      <c r="E13" s="102"/>
      <c r="F13" s="102"/>
      <c r="G13" s="102"/>
      <c r="H13" s="102"/>
      <c r="I13" s="102"/>
      <c r="J13" s="102"/>
      <c r="K13" s="102"/>
      <c r="L13" s="102"/>
      <c r="M13" s="102"/>
    </row>
    <row r="14" spans="1:13" ht="18.75">
      <c r="A14" s="103" t="s">
        <v>37</v>
      </c>
      <c r="B14" s="103"/>
      <c r="C14" s="103"/>
      <c r="D14" s="103"/>
      <c r="E14" s="103"/>
      <c r="F14" s="103"/>
      <c r="G14" s="103"/>
      <c r="H14" s="103"/>
      <c r="I14" s="103"/>
      <c r="J14" s="103"/>
      <c r="K14" s="103"/>
      <c r="L14" s="103"/>
      <c r="M14" s="103"/>
    </row>
    <row r="15" spans="1:13" ht="9.75" customHeight="1">
      <c r="A15" s="102"/>
      <c r="B15" s="102"/>
      <c r="C15" s="102"/>
      <c r="D15" s="102"/>
      <c r="E15" s="102"/>
      <c r="F15" s="102"/>
      <c r="G15" s="102"/>
      <c r="H15" s="102"/>
      <c r="I15" s="102"/>
      <c r="J15" s="102"/>
      <c r="K15" s="102"/>
      <c r="L15" s="102"/>
      <c r="M15" s="102"/>
    </row>
    <row r="16" spans="1:13" ht="15" customHeight="1">
      <c r="A16" s="103" t="s">
        <v>59</v>
      </c>
      <c r="B16" s="103"/>
      <c r="C16" s="103"/>
      <c r="D16" s="103"/>
      <c r="E16" s="103"/>
      <c r="F16" s="103"/>
      <c r="G16" s="103"/>
      <c r="H16" s="103"/>
      <c r="I16" s="103"/>
      <c r="J16" s="103"/>
      <c r="K16" s="103"/>
      <c r="L16" s="103"/>
      <c r="M16" s="103"/>
    </row>
    <row r="17" spans="1:13" ht="9.75" customHeight="1">
      <c r="A17" s="102"/>
      <c r="B17" s="102"/>
      <c r="C17" s="102"/>
      <c r="D17" s="102"/>
      <c r="E17" s="102"/>
      <c r="F17" s="102"/>
      <c r="G17" s="102"/>
      <c r="H17" s="102"/>
      <c r="I17" s="102"/>
      <c r="J17" s="102"/>
      <c r="K17" s="102"/>
      <c r="L17" s="102"/>
      <c r="M17" s="102"/>
    </row>
    <row r="18" spans="1:13" ht="16.5" customHeight="1">
      <c r="A18" s="103" t="s">
        <v>60</v>
      </c>
      <c r="B18" s="103"/>
      <c r="C18" s="103"/>
      <c r="D18" s="103"/>
      <c r="E18" s="103"/>
      <c r="F18" s="103"/>
      <c r="G18" s="103"/>
      <c r="H18" s="103"/>
      <c r="I18" s="103"/>
      <c r="J18" s="103"/>
      <c r="K18" s="103"/>
      <c r="L18" s="103"/>
      <c r="M18" s="103"/>
    </row>
    <row r="19" spans="1:13" ht="9.75" customHeight="1">
      <c r="A19" s="102"/>
      <c r="B19" s="102"/>
      <c r="C19" s="102"/>
      <c r="D19" s="102"/>
      <c r="E19" s="102"/>
      <c r="F19" s="102"/>
      <c r="G19" s="102"/>
      <c r="H19" s="102"/>
      <c r="I19" s="102"/>
      <c r="J19" s="102"/>
      <c r="K19" s="102"/>
      <c r="L19" s="102"/>
      <c r="M19" s="102"/>
    </row>
    <row r="20" spans="1:13" ht="18.75">
      <c r="A20" s="100" t="s">
        <v>4</v>
      </c>
      <c r="B20" s="100"/>
      <c r="C20" s="100"/>
      <c r="D20" s="100"/>
      <c r="E20" s="100"/>
      <c r="F20" s="100"/>
      <c r="G20" s="100"/>
      <c r="H20" s="100"/>
      <c r="I20" s="100"/>
      <c r="J20" s="100"/>
      <c r="K20" s="100"/>
      <c r="L20" s="100"/>
      <c r="M20" s="100"/>
    </row>
    <row r="21" spans="1:13" ht="9.75" customHeight="1">
      <c r="A21" s="102"/>
      <c r="B21" s="102"/>
      <c r="C21" s="102"/>
      <c r="D21" s="102"/>
      <c r="E21" s="102"/>
      <c r="F21" s="102"/>
      <c r="G21" s="102"/>
      <c r="H21" s="102"/>
      <c r="I21" s="102"/>
      <c r="J21" s="102"/>
      <c r="K21" s="102"/>
      <c r="L21" s="102"/>
      <c r="M21" s="102"/>
    </row>
    <row r="22" spans="1:13" ht="15.75" customHeight="1">
      <c r="A22" s="104" t="s">
        <v>76</v>
      </c>
      <c r="B22" s="104"/>
      <c r="C22" s="104"/>
      <c r="D22" s="104"/>
      <c r="E22" s="104"/>
      <c r="F22" s="104"/>
      <c r="G22" s="104"/>
      <c r="H22" s="104"/>
      <c r="I22" s="104"/>
      <c r="J22" s="104"/>
      <c r="K22" s="104"/>
      <c r="L22" s="104"/>
      <c r="M22" s="104"/>
    </row>
    <row r="23" spans="1:13" ht="15.75" customHeight="1">
      <c r="A23" s="94"/>
      <c r="B23" s="94"/>
      <c r="C23" s="94"/>
      <c r="D23" s="94"/>
      <c r="E23" s="94"/>
      <c r="F23" s="94"/>
      <c r="G23" s="94"/>
      <c r="H23" s="94"/>
      <c r="I23" s="94"/>
      <c r="J23" s="94"/>
      <c r="K23" s="94"/>
      <c r="L23" s="94"/>
      <c r="M23" s="94"/>
    </row>
    <row r="24" spans="1:13" ht="15.75" customHeight="1">
      <c r="A24" s="101" t="s">
        <v>82</v>
      </c>
      <c r="B24" s="101"/>
      <c r="C24" s="101"/>
      <c r="D24" s="101"/>
      <c r="E24" s="101"/>
      <c r="F24" s="101"/>
      <c r="G24" s="101"/>
      <c r="H24" s="101"/>
      <c r="I24" s="101"/>
      <c r="J24" s="101"/>
      <c r="K24" s="101"/>
      <c r="L24" s="101"/>
      <c r="M24" s="101"/>
    </row>
    <row r="25" spans="1:13" ht="9.75" customHeight="1">
      <c r="A25" s="94"/>
      <c r="B25" s="94"/>
      <c r="C25" s="94"/>
      <c r="D25" s="94"/>
      <c r="E25" s="94"/>
      <c r="F25" s="94"/>
      <c r="G25" s="94"/>
      <c r="H25" s="94"/>
      <c r="I25" s="94"/>
      <c r="J25" s="94"/>
      <c r="K25" s="94"/>
      <c r="L25" s="94"/>
      <c r="M25" s="94"/>
    </row>
    <row r="26" spans="1:13" ht="18.75">
      <c r="A26" s="93" t="s">
        <v>5</v>
      </c>
      <c r="G26" s="100"/>
      <c r="H26" s="100"/>
      <c r="L26" s="93" t="s">
        <v>79</v>
      </c>
      <c r="M26" s="95"/>
    </row>
    <row r="27" ht="9.75" customHeight="1"/>
    <row r="28" spans="1:13" ht="18.75">
      <c r="A28" s="95" t="s">
        <v>6</v>
      </c>
      <c r="B28" s="95"/>
      <c r="C28" s="95"/>
      <c r="G28" s="93" t="s">
        <v>36</v>
      </c>
      <c r="H28" s="95"/>
      <c r="I28" s="95"/>
      <c r="L28" s="100" t="s">
        <v>80</v>
      </c>
      <c r="M28" s="100"/>
    </row>
    <row r="29" spans="1:13" ht="18.75">
      <c r="A29" s="95" t="s">
        <v>77</v>
      </c>
      <c r="B29" s="95"/>
      <c r="C29" s="95"/>
      <c r="G29" s="93" t="s">
        <v>8</v>
      </c>
      <c r="H29" s="95"/>
      <c r="I29" s="95"/>
      <c r="L29" s="100" t="s">
        <v>81</v>
      </c>
      <c r="M29" s="100"/>
    </row>
    <row r="30" spans="1:13" ht="18.75">
      <c r="A30" s="96" t="s">
        <v>7</v>
      </c>
      <c r="B30" s="96"/>
      <c r="C30" s="96"/>
      <c r="D30" s="96"/>
      <c r="E30" s="96"/>
      <c r="G30" s="96" t="s">
        <v>9</v>
      </c>
      <c r="H30" s="95"/>
      <c r="I30" s="95"/>
      <c r="J30" s="95"/>
      <c r="L30" s="100" t="s">
        <v>3</v>
      </c>
      <c r="M30" s="100"/>
    </row>
    <row r="31" spans="1:5" ht="18.75">
      <c r="A31" s="96" t="s">
        <v>3</v>
      </c>
      <c r="B31" s="96"/>
      <c r="C31" s="96"/>
      <c r="D31" s="96"/>
      <c r="E31" s="96"/>
    </row>
    <row r="32" spans="2:13" ht="9.75" customHeight="1">
      <c r="B32" s="97"/>
      <c r="D32" s="98"/>
      <c r="E32" s="98"/>
      <c r="F32" s="98"/>
      <c r="G32" s="98"/>
      <c r="H32" s="98"/>
      <c r="I32" s="98"/>
      <c r="J32" s="98"/>
      <c r="K32" s="98"/>
      <c r="L32" s="98"/>
      <c r="M32" s="98"/>
    </row>
    <row r="33" spans="1:13" ht="73.5" customHeight="1">
      <c r="A33" s="97"/>
      <c r="B33" s="97"/>
      <c r="C33" s="105" t="s">
        <v>78</v>
      </c>
      <c r="D33" s="105"/>
      <c r="E33" s="105"/>
      <c r="F33" s="105"/>
      <c r="G33" s="105"/>
      <c r="H33" s="105"/>
      <c r="I33" s="105"/>
      <c r="J33" s="105"/>
      <c r="K33" s="105"/>
      <c r="L33" s="105"/>
      <c r="M33" s="105"/>
    </row>
    <row r="34" spans="1:13" ht="15" customHeight="1">
      <c r="A34" s="97"/>
      <c r="B34" s="97"/>
      <c r="C34" s="98"/>
      <c r="D34" s="98"/>
      <c r="E34" s="98"/>
      <c r="F34" s="98"/>
      <c r="G34" s="98"/>
      <c r="H34" s="98"/>
      <c r="I34" s="98"/>
      <c r="J34" s="98"/>
      <c r="K34" s="98"/>
      <c r="L34" s="98"/>
      <c r="M34" s="98"/>
    </row>
    <row r="35" spans="1:13" ht="21.75" customHeight="1">
      <c r="A35" s="97"/>
      <c r="B35" s="97"/>
      <c r="C35" s="98"/>
      <c r="D35" s="98"/>
      <c r="E35" s="98"/>
      <c r="F35" s="98"/>
      <c r="G35" s="98"/>
      <c r="H35" s="98"/>
      <c r="I35" s="98"/>
      <c r="J35" s="98"/>
      <c r="K35" s="98"/>
      <c r="L35" s="98"/>
      <c r="M35" s="98"/>
    </row>
    <row r="36" spans="1:13" ht="15" customHeight="1" hidden="1">
      <c r="A36" s="97"/>
      <c r="B36" s="97"/>
      <c r="C36" s="98"/>
      <c r="D36" s="98"/>
      <c r="E36" s="98"/>
      <c r="F36" s="98"/>
      <c r="G36" s="98"/>
      <c r="H36" s="98"/>
      <c r="I36" s="98"/>
      <c r="J36" s="98"/>
      <c r="K36" s="98"/>
      <c r="L36" s="98"/>
      <c r="M36" s="98"/>
    </row>
    <row r="37" spans="3:13" ht="27.75" customHeight="1">
      <c r="C37" s="98"/>
      <c r="D37" s="98"/>
      <c r="E37" s="98"/>
      <c r="F37" s="98"/>
      <c r="G37" s="98"/>
      <c r="H37" s="98"/>
      <c r="I37" s="98"/>
      <c r="J37" s="98"/>
      <c r="K37" s="98"/>
      <c r="L37" s="98"/>
      <c r="M37" s="98"/>
    </row>
  </sheetData>
  <sheetProtection sheet="1" formatCells="0" formatColumns="0" formatRows="0" insertColumns="0" insertRows="0" insertHyperlinks="0" deleteColumns="0" deleteRows="0" sort="0" autoFilter="0" pivotTables="0"/>
  <mergeCells count="27">
    <mergeCell ref="A7:M8"/>
    <mergeCell ref="A17:M17"/>
    <mergeCell ref="A15:M15"/>
    <mergeCell ref="A18:M18"/>
    <mergeCell ref="A10:M10"/>
    <mergeCell ref="A9:M9"/>
    <mergeCell ref="A11:M11"/>
    <mergeCell ref="A14:M14"/>
    <mergeCell ref="A16:M16"/>
    <mergeCell ref="A21:M21"/>
    <mergeCell ref="A19:M19"/>
    <mergeCell ref="C33:M33"/>
    <mergeCell ref="A1:M1"/>
    <mergeCell ref="A2:M2"/>
    <mergeCell ref="A3:M3"/>
    <mergeCell ref="A4:M4"/>
    <mergeCell ref="A5:M5"/>
    <mergeCell ref="A6:M6"/>
    <mergeCell ref="L28:M28"/>
    <mergeCell ref="L29:M29"/>
    <mergeCell ref="L30:M30"/>
    <mergeCell ref="A24:M24"/>
    <mergeCell ref="A13:M13"/>
    <mergeCell ref="A12:M12"/>
    <mergeCell ref="G26:H26"/>
    <mergeCell ref="A22:M22"/>
    <mergeCell ref="A20:M20"/>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52</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Agosto</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8!#REF!</formula1>
    </dataValidation>
  </dataValidations>
  <printOptions/>
  <pageMargins left="0.7" right="0.7" top="0.75" bottom="0.75" header="0.3" footer="0.3"/>
  <pageSetup horizontalDpi="600" verticalDpi="600" orientation="landscape" scale="88" r:id="rId1"/>
  <headerFooter>
    <oddHeader>&amp;C&amp;"Times New Roman,Regular"&amp;22REGISTROS DE VENTAS Y PRODUCCION</oddHeader>
    <oddFooter>&amp;RAGOSTO</oddFooter>
  </headerFooter>
  <rowBreaks count="2" manualBreakCount="2">
    <brk id="27" max="255" man="1"/>
    <brk id="51" max="255" man="1"/>
  </rowBreaks>
</worksheet>
</file>

<file path=xl/worksheets/sheet11.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53</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Septiembre</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9!#REF!</formula1>
    </dataValidation>
  </dataValidations>
  <printOptions/>
  <pageMargins left="0.7" right="0.7" top="0.75" bottom="0.75" header="0.3" footer="0.3"/>
  <pageSetup horizontalDpi="600" verticalDpi="600" orientation="landscape" scale="88" r:id="rId1"/>
  <headerFooter>
    <oddHeader>&amp;C&amp;"Times New Roman,Regular"&amp;22REGISTROS DE VENTAS Y PRODUCCION</oddHeader>
    <oddFooter>&amp;RSEPTIEMBRE</oddFooter>
  </headerFooter>
  <rowBreaks count="2" manualBreakCount="2">
    <brk id="27" max="255" man="1"/>
    <brk id="51" max="255" man="1"/>
  </rowBreaks>
</worksheet>
</file>

<file path=xl/worksheets/sheet12.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54</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Octubre</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'10'!#REF!</formula1>
    </dataValidation>
  </dataValidations>
  <printOptions/>
  <pageMargins left="0.7" right="0.7" top="0.75" bottom="0.75" header="0.3" footer="0.3"/>
  <pageSetup horizontalDpi="600" verticalDpi="600" orientation="landscape" scale="88" r:id="rId1"/>
  <headerFooter>
    <oddHeader>&amp;C&amp;"Times New Roman,Regular"&amp;22REGISTROS DE VENTAS Y PRODUCCION</oddHeader>
    <oddFooter>&amp;ROCTUBRE</oddFooter>
  </headerFooter>
  <rowBreaks count="2" manualBreakCount="2">
    <brk id="27" max="255" man="1"/>
    <brk id="51" max="255" man="1"/>
  </rowBreaks>
</worksheet>
</file>

<file path=xl/worksheets/sheet13.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55</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Noviembre</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'11'!#REF!</formula1>
    </dataValidation>
  </dataValidations>
  <printOptions/>
  <pageMargins left="0.7" right="0.7" top="0.75" bottom="0.75" header="0.3" footer="0.3"/>
  <pageSetup horizontalDpi="600" verticalDpi="600" orientation="landscape" scale="87" r:id="rId1"/>
  <headerFooter>
    <oddHeader>&amp;C&amp;"Times New Roman,Regular"&amp;22REGISTROS DE VENTAS Y PRODUCCION</oddHeader>
    <oddFooter>&amp;RNOVIEMBRE</oddFooter>
  </headerFooter>
  <rowBreaks count="2" manualBreakCount="2">
    <brk id="27" max="255" man="1"/>
    <brk id="51" max="255" man="1"/>
  </rowBreaks>
</worksheet>
</file>

<file path=xl/worksheets/sheet14.xml><?xml version="1.0" encoding="utf-8"?>
<worksheet xmlns="http://schemas.openxmlformats.org/spreadsheetml/2006/main" xmlns:r="http://schemas.openxmlformats.org/officeDocument/2006/relationships">
  <dimension ref="A1:S59"/>
  <sheetViews>
    <sheetView zoomScalePageLayoutView="0" workbookViewId="0" topLeftCell="A1">
      <selection activeCell="I30" sqref="I30"/>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5">
        <f>_xlfn.IFERROR(1!$F$2:$I$2,"-")</f>
        <v>2020</v>
      </c>
      <c r="G2" s="145"/>
      <c r="H2" s="145"/>
      <c r="I2" s="145"/>
      <c r="J2" s="16"/>
      <c r="K2" s="17"/>
    </row>
    <row r="3" spans="1:11" s="18" customFormat="1" ht="15.75">
      <c r="A3" s="141" t="s">
        <v>62</v>
      </c>
      <c r="B3" s="142"/>
      <c r="C3" s="142"/>
      <c r="D3" s="142"/>
      <c r="E3" s="143"/>
      <c r="F3" s="140" t="s">
        <v>56</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Diciembre</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'12'!#REF!</formula1>
    </dataValidation>
  </dataValidations>
  <printOptions/>
  <pageMargins left="0.7" right="0.7" top="0.75" bottom="0.75" header="0.3" footer="0.3"/>
  <pageSetup horizontalDpi="600" verticalDpi="600" orientation="landscape" scale="86" r:id="rId1"/>
  <headerFooter>
    <oddHeader>&amp;C&amp;"Times New Roman,Regular"&amp;22REGISTROS DE VENTAS Y PRODUCCION</oddHeader>
    <oddFooter>&amp;RDICIEMBRE</oddFooter>
  </headerFooter>
  <rowBreaks count="2" manualBreakCount="2">
    <brk id="27" max="255" man="1"/>
    <brk id="51" max="255" man="1"/>
  </rowBreaks>
</worksheet>
</file>

<file path=xl/worksheets/sheet15.xml><?xml version="1.0" encoding="utf-8"?>
<worksheet xmlns="http://schemas.openxmlformats.org/spreadsheetml/2006/main" xmlns:r="http://schemas.openxmlformats.org/officeDocument/2006/relationships">
  <dimension ref="A1:M72"/>
  <sheetViews>
    <sheetView zoomScalePageLayoutView="0" workbookViewId="0" topLeftCell="A1">
      <selection activeCell="F32" sqref="F32"/>
    </sheetView>
  </sheetViews>
  <sheetFormatPr defaultColWidth="8.8515625" defaultRowHeight="15"/>
  <cols>
    <col min="1" max="1" width="64.8515625" style="1" customWidth="1"/>
    <col min="2" max="3" width="15.7109375" style="7" customWidth="1"/>
    <col min="4" max="4" width="16.00390625" style="7" customWidth="1"/>
    <col min="5" max="5" width="18.00390625" style="7" customWidth="1"/>
    <col min="6" max="6" width="14.8515625" style="7" customWidth="1"/>
    <col min="7" max="7" width="15.8515625" style="7" customWidth="1"/>
    <col min="8" max="8" width="18.7109375" style="7" customWidth="1"/>
    <col min="9" max="16384" width="8.8515625" style="1" customWidth="1"/>
  </cols>
  <sheetData>
    <row r="1" spans="1:8" ht="15.75">
      <c r="A1" s="150" t="s">
        <v>28</v>
      </c>
      <c r="B1" s="150"/>
      <c r="C1" s="150"/>
      <c r="D1" s="150"/>
      <c r="E1" s="149">
        <f>Información!C2</f>
        <v>0</v>
      </c>
      <c r="F1" s="149"/>
      <c r="G1" s="149"/>
      <c r="H1" s="149"/>
    </row>
    <row r="2" spans="1:8" ht="15.75">
      <c r="A2" s="150" t="s">
        <v>73</v>
      </c>
      <c r="B2" s="150"/>
      <c r="C2" s="150"/>
      <c r="D2" s="150"/>
      <c r="E2" s="145" t="str">
        <f>_xlfn.IFERROR(1!$F$2:$I$2,"-")</f>
        <v>-</v>
      </c>
      <c r="F2" s="145"/>
      <c r="G2" s="145"/>
      <c r="H2" s="145"/>
    </row>
    <row r="3" spans="1:13" ht="15.75">
      <c r="A3" s="149" t="s">
        <v>72</v>
      </c>
      <c r="B3" s="149"/>
      <c r="C3" s="149"/>
      <c r="D3" s="149"/>
      <c r="E3" s="149"/>
      <c r="F3" s="149"/>
      <c r="G3" s="149"/>
      <c r="H3" s="149"/>
      <c r="I3" s="2"/>
      <c r="J3" s="2"/>
      <c r="K3" s="2"/>
      <c r="L3" s="2"/>
      <c r="M3" s="2"/>
    </row>
    <row r="4" spans="1:13" ht="15.75">
      <c r="A4" s="10"/>
      <c r="B4" s="10"/>
      <c r="C4" s="10"/>
      <c r="D4" s="10"/>
      <c r="E4" s="10"/>
      <c r="F4" s="10"/>
      <c r="G4" s="10"/>
      <c r="H4" s="10"/>
      <c r="I4" s="2"/>
      <c r="J4" s="2"/>
      <c r="K4" s="2"/>
      <c r="L4" s="2"/>
      <c r="M4" s="2"/>
    </row>
    <row r="5" spans="1:13" s="9" customFormat="1" ht="15.75">
      <c r="A5" s="146" t="s">
        <v>44</v>
      </c>
      <c r="B5" s="146" t="s">
        <v>69</v>
      </c>
      <c r="C5" s="146"/>
      <c r="D5" s="146"/>
      <c r="E5" s="146"/>
      <c r="F5" s="146"/>
      <c r="G5" s="146"/>
      <c r="H5" s="147" t="s">
        <v>64</v>
      </c>
      <c r="I5" s="8"/>
      <c r="J5" s="8"/>
      <c r="K5" s="8"/>
      <c r="L5" s="8"/>
      <c r="M5" s="8"/>
    </row>
    <row r="6" spans="1:8" s="8" customFormat="1" ht="15.75">
      <c r="A6" s="146"/>
      <c r="B6" s="15">
        <f>Información!B13</f>
        <v>0</v>
      </c>
      <c r="C6" s="15">
        <f>Información!B14</f>
        <v>0</v>
      </c>
      <c r="D6" s="15">
        <f>Información!B15</f>
        <v>0</v>
      </c>
      <c r="E6" s="15">
        <f>Información!B16</f>
        <v>0</v>
      </c>
      <c r="F6" s="15">
        <f>Información!B17</f>
        <v>0</v>
      </c>
      <c r="G6" s="15">
        <f>Información!B18</f>
        <v>0</v>
      </c>
      <c r="H6" s="147"/>
    </row>
    <row r="7" spans="1:8" ht="15.75">
      <c r="A7" s="4" t="s">
        <v>45</v>
      </c>
      <c r="B7" s="11">
        <f>1!$J$46</f>
        <v>0</v>
      </c>
      <c r="C7" s="11">
        <f>1!$J$47</f>
        <v>0</v>
      </c>
      <c r="D7" s="11">
        <f>1!$J$48</f>
        <v>0</v>
      </c>
      <c r="E7" s="11">
        <f>1!$J$49</f>
        <v>0</v>
      </c>
      <c r="F7" s="11">
        <f>1!$J$50</f>
        <v>0</v>
      </c>
      <c r="G7" s="11">
        <f>1!$J$51</f>
        <v>0</v>
      </c>
      <c r="H7" s="11">
        <f>SUM(B7:G7)</f>
        <v>0</v>
      </c>
    </row>
    <row r="8" spans="1:8" ht="15.75">
      <c r="A8" s="4" t="s">
        <v>46</v>
      </c>
      <c r="B8" s="11">
        <f>2!$J$46</f>
        <v>0</v>
      </c>
      <c r="C8" s="11">
        <f>2!$J$47</f>
        <v>0</v>
      </c>
      <c r="D8" s="11">
        <f>2!$J$48</f>
        <v>0</v>
      </c>
      <c r="E8" s="11">
        <f>2!$J$49</f>
        <v>0</v>
      </c>
      <c r="F8" s="11">
        <f>2!$J$50</f>
        <v>0</v>
      </c>
      <c r="G8" s="11">
        <f>2!$J$51</f>
        <v>0</v>
      </c>
      <c r="H8" s="11">
        <f>SUM(B8:G8)</f>
        <v>0</v>
      </c>
    </row>
    <row r="9" spans="1:8" ht="15.75">
      <c r="A9" s="4" t="s">
        <v>47</v>
      </c>
      <c r="B9" s="11">
        <f>3!$J$46</f>
        <v>0</v>
      </c>
      <c r="C9" s="11">
        <f>3!$J$47</f>
        <v>0</v>
      </c>
      <c r="D9" s="11">
        <f>3!$J$48</f>
        <v>0</v>
      </c>
      <c r="E9" s="11">
        <f>3!$J$49</f>
        <v>0</v>
      </c>
      <c r="F9" s="11">
        <f>3!$J$50</f>
        <v>0</v>
      </c>
      <c r="G9" s="11">
        <f>3!$J$51</f>
        <v>0</v>
      </c>
      <c r="H9" s="11">
        <f aca="true" t="shared" si="0" ref="H9:H18">SUM(B9:G9)</f>
        <v>0</v>
      </c>
    </row>
    <row r="10" spans="1:8" ht="15.75">
      <c r="A10" s="4" t="s">
        <v>48</v>
      </c>
      <c r="B10" s="11">
        <f>4!$J$46</f>
        <v>0</v>
      </c>
      <c r="C10" s="11">
        <f>4!$J$47</f>
        <v>0</v>
      </c>
      <c r="D10" s="11">
        <f>4!$J$48</f>
        <v>0</v>
      </c>
      <c r="E10" s="11">
        <f>4!$J$49</f>
        <v>0</v>
      </c>
      <c r="F10" s="11">
        <f>4!$J$50</f>
        <v>0</v>
      </c>
      <c r="G10" s="11">
        <f>4!$J$51</f>
        <v>0</v>
      </c>
      <c r="H10" s="11">
        <f t="shared" si="0"/>
        <v>0</v>
      </c>
    </row>
    <row r="11" spans="1:8" ht="15.75">
      <c r="A11" s="4" t="s">
        <v>49</v>
      </c>
      <c r="B11" s="11">
        <f>5!$J$46</f>
        <v>0</v>
      </c>
      <c r="C11" s="11">
        <f>5!$J$47</f>
        <v>0</v>
      </c>
      <c r="D11" s="11">
        <f>5!$J$48</f>
        <v>0</v>
      </c>
      <c r="E11" s="11">
        <f>5!$J$49</f>
        <v>0</v>
      </c>
      <c r="F11" s="11">
        <f>5!$J$50</f>
        <v>0</v>
      </c>
      <c r="G11" s="11">
        <f>5!$J$51</f>
        <v>0</v>
      </c>
      <c r="H11" s="11">
        <f t="shared" si="0"/>
        <v>0</v>
      </c>
    </row>
    <row r="12" spans="1:8" ht="15.75">
      <c r="A12" s="4" t="s">
        <v>51</v>
      </c>
      <c r="B12" s="11">
        <f>6!$J$46</f>
        <v>0</v>
      </c>
      <c r="C12" s="11">
        <f>6!$J$47</f>
        <v>0</v>
      </c>
      <c r="D12" s="11">
        <f>6!$J$48</f>
        <v>0</v>
      </c>
      <c r="E12" s="11">
        <f>6!$J$49</f>
        <v>0</v>
      </c>
      <c r="F12" s="11">
        <f>6!$J$50</f>
        <v>0</v>
      </c>
      <c r="G12" s="11">
        <f>6!$J$51</f>
        <v>0</v>
      </c>
      <c r="H12" s="11">
        <f t="shared" si="0"/>
        <v>0</v>
      </c>
    </row>
    <row r="13" spans="1:8" ht="15.75">
      <c r="A13" s="4" t="s">
        <v>50</v>
      </c>
      <c r="B13" s="11">
        <f>7!$J$46</f>
        <v>0</v>
      </c>
      <c r="C13" s="11">
        <f>7!$J$47</f>
        <v>0</v>
      </c>
      <c r="D13" s="11">
        <f>7!$J$48</f>
        <v>0</v>
      </c>
      <c r="E13" s="11">
        <f>7!$J$49</f>
        <v>0</v>
      </c>
      <c r="F13" s="11">
        <f>7!$J$50</f>
        <v>0</v>
      </c>
      <c r="G13" s="11">
        <f>7!$J$51</f>
        <v>0</v>
      </c>
      <c r="H13" s="11">
        <f t="shared" si="0"/>
        <v>0</v>
      </c>
    </row>
    <row r="14" spans="1:8" ht="15.75">
      <c r="A14" s="4" t="s">
        <v>52</v>
      </c>
      <c r="B14" s="11">
        <f>8!$J$46</f>
        <v>0</v>
      </c>
      <c r="C14" s="11">
        <f>8!$J$47</f>
        <v>0</v>
      </c>
      <c r="D14" s="11">
        <f>8!$J$48</f>
        <v>0</v>
      </c>
      <c r="E14" s="11">
        <f>8!$J$49</f>
        <v>0</v>
      </c>
      <c r="F14" s="11">
        <f>8!$J$50</f>
        <v>0</v>
      </c>
      <c r="G14" s="11">
        <f>8!$J$51</f>
        <v>0</v>
      </c>
      <c r="H14" s="11">
        <f t="shared" si="0"/>
        <v>0</v>
      </c>
    </row>
    <row r="15" spans="1:8" ht="15.75">
      <c r="A15" s="4" t="s">
        <v>53</v>
      </c>
      <c r="B15" s="11">
        <f>9!$J$46</f>
        <v>0</v>
      </c>
      <c r="C15" s="11">
        <f>9!$J$47</f>
        <v>0</v>
      </c>
      <c r="D15" s="11">
        <f>9!$J$48</f>
        <v>0</v>
      </c>
      <c r="E15" s="11">
        <f>9!$J$49</f>
        <v>0</v>
      </c>
      <c r="F15" s="11">
        <f>9!$J$50</f>
        <v>0</v>
      </c>
      <c r="G15" s="11">
        <f>9!$J$51</f>
        <v>0</v>
      </c>
      <c r="H15" s="11">
        <f t="shared" si="0"/>
        <v>0</v>
      </c>
    </row>
    <row r="16" spans="1:8" ht="15.75">
      <c r="A16" s="4" t="s">
        <v>54</v>
      </c>
      <c r="B16" s="11">
        <f>'10'!$J$46</f>
        <v>0</v>
      </c>
      <c r="C16" s="11">
        <f>'10'!$J$47</f>
        <v>0</v>
      </c>
      <c r="D16" s="11">
        <f>'10'!$J$48</f>
        <v>0</v>
      </c>
      <c r="E16" s="11">
        <f>'10'!$J$49</f>
        <v>0</v>
      </c>
      <c r="F16" s="11">
        <f>'10'!$J$50</f>
        <v>0</v>
      </c>
      <c r="G16" s="11">
        <f>'10'!$J$51</f>
        <v>0</v>
      </c>
      <c r="H16" s="11">
        <f t="shared" si="0"/>
        <v>0</v>
      </c>
    </row>
    <row r="17" spans="1:8" ht="15.75">
      <c r="A17" s="4" t="s">
        <v>55</v>
      </c>
      <c r="B17" s="11">
        <f>'11'!$J$46</f>
        <v>0</v>
      </c>
      <c r="C17" s="11">
        <f>'11'!$J$47</f>
        <v>0</v>
      </c>
      <c r="D17" s="11">
        <f>'11'!$J$48</f>
        <v>0</v>
      </c>
      <c r="E17" s="11">
        <f>'11'!$J$49</f>
        <v>0</v>
      </c>
      <c r="F17" s="11">
        <f>'11'!$J$50</f>
        <v>0</v>
      </c>
      <c r="G17" s="11">
        <f>'11'!$J$51</f>
        <v>0</v>
      </c>
      <c r="H17" s="11">
        <f t="shared" si="0"/>
        <v>0</v>
      </c>
    </row>
    <row r="18" spans="1:8" ht="16.5" thickBot="1">
      <c r="A18" s="79" t="s">
        <v>56</v>
      </c>
      <c r="B18" s="80">
        <f>'12'!$J$46</f>
        <v>0</v>
      </c>
      <c r="C18" s="80">
        <f>'12'!$J$47</f>
        <v>0</v>
      </c>
      <c r="D18" s="80">
        <f>'12'!$J$48</f>
        <v>0</v>
      </c>
      <c r="E18" s="80">
        <f>'12'!$J$49</f>
        <v>0</v>
      </c>
      <c r="F18" s="80">
        <f>'12'!$J$50</f>
        <v>0</v>
      </c>
      <c r="G18" s="80">
        <f>'12'!$J$51</f>
        <v>0</v>
      </c>
      <c r="H18" s="80">
        <f t="shared" si="0"/>
        <v>0</v>
      </c>
    </row>
    <row r="19" spans="1:8" s="9" customFormat="1" ht="16.5" thickTop="1">
      <c r="A19" s="77" t="s">
        <v>65</v>
      </c>
      <c r="B19" s="78">
        <f aca="true" t="shared" si="1" ref="B19:G19">SUM(B7:B18)</f>
        <v>0</v>
      </c>
      <c r="C19" s="78">
        <f t="shared" si="1"/>
        <v>0</v>
      </c>
      <c r="D19" s="78">
        <f t="shared" si="1"/>
        <v>0</v>
      </c>
      <c r="E19" s="78">
        <f t="shared" si="1"/>
        <v>0</v>
      </c>
      <c r="F19" s="78">
        <f t="shared" si="1"/>
        <v>0</v>
      </c>
      <c r="G19" s="78">
        <f t="shared" si="1"/>
        <v>0</v>
      </c>
      <c r="H19" s="78">
        <f>SUM(B19:G19)</f>
        <v>0</v>
      </c>
    </row>
    <row r="20" spans="1:8" s="76" customFormat="1" ht="15.75">
      <c r="A20" s="74" t="s">
        <v>66</v>
      </c>
      <c r="B20" s="75">
        <f>AVERAGE(B7:B18)</f>
        <v>0</v>
      </c>
      <c r="C20" s="75">
        <f aca="true" t="shared" si="2" ref="C20:H20">AVERAGE(C7:C18)</f>
        <v>0</v>
      </c>
      <c r="D20" s="75">
        <f t="shared" si="2"/>
        <v>0</v>
      </c>
      <c r="E20" s="75">
        <f t="shared" si="2"/>
        <v>0</v>
      </c>
      <c r="F20" s="75">
        <f t="shared" si="2"/>
        <v>0</v>
      </c>
      <c r="G20" s="75">
        <f t="shared" si="2"/>
        <v>0</v>
      </c>
      <c r="H20" s="75">
        <f t="shared" si="2"/>
        <v>0</v>
      </c>
    </row>
    <row r="21" spans="1:8" s="3" customFormat="1" ht="15.75">
      <c r="A21" s="6"/>
      <c r="B21" s="13"/>
      <c r="C21" s="12"/>
      <c r="D21" s="12"/>
      <c r="E21" s="12"/>
      <c r="F21" s="12"/>
      <c r="G21" s="12"/>
      <c r="H21" s="12"/>
    </row>
    <row r="22" spans="1:2" ht="15.75">
      <c r="A22" s="5"/>
      <c r="B22" s="14"/>
    </row>
    <row r="23" spans="1:8" ht="15.75">
      <c r="A23" s="146" t="s">
        <v>44</v>
      </c>
      <c r="B23" s="146" t="s">
        <v>68</v>
      </c>
      <c r="C23" s="146"/>
      <c r="D23" s="146"/>
      <c r="E23" s="146"/>
      <c r="F23" s="146"/>
      <c r="G23" s="146"/>
      <c r="H23" s="147" t="s">
        <v>64</v>
      </c>
    </row>
    <row r="24" spans="1:8" ht="15.75">
      <c r="A24" s="146"/>
      <c r="B24" s="15">
        <f>Información!B31</f>
        <v>0</v>
      </c>
      <c r="C24" s="15">
        <f>Información!B32</f>
        <v>0</v>
      </c>
      <c r="D24" s="15">
        <f>Información!B33</f>
        <v>0</v>
      </c>
      <c r="E24" s="15">
        <f>Información!B34</f>
        <v>0</v>
      </c>
      <c r="F24" s="15">
        <f>Información!B35</f>
        <v>0</v>
      </c>
      <c r="G24" s="15">
        <f>Información!B36</f>
        <v>0</v>
      </c>
      <c r="H24" s="147"/>
    </row>
    <row r="25" spans="1:8" ht="15.75">
      <c r="A25" s="4" t="s">
        <v>45</v>
      </c>
      <c r="B25" s="81" t="str">
        <f>_xlfn.IFERROR(1!$E$54:$F$54,"-")</f>
        <v>-</v>
      </c>
      <c r="C25" s="81" t="str">
        <f>_xlfn.IFERROR(1!$E$55:$F$55,"-")</f>
        <v>-</v>
      </c>
      <c r="D25" s="81" t="str">
        <f>_xlfn.IFERROR(1!$E$56:$F$56,"-")</f>
        <v>-</v>
      </c>
      <c r="E25" s="81">
        <f>_xlfn.IFERROR(1!$E$57:$F$57,"-")</f>
        <v>0</v>
      </c>
      <c r="F25" s="81">
        <f>_xlfn.IFERROR(1!$E$58:$F$58,"-")</f>
        <v>0</v>
      </c>
      <c r="G25" s="81" t="str">
        <f>_xlfn.IFERROR(1!$E$59:$F$59,"-")</f>
        <v>-</v>
      </c>
      <c r="H25" s="11">
        <f>SUM(B25:G25)</f>
        <v>0</v>
      </c>
    </row>
    <row r="26" spans="1:8" ht="15.75">
      <c r="A26" s="4" t="s">
        <v>46</v>
      </c>
      <c r="B26" s="81" t="str">
        <f>_xlfn.IFERROR(2!$E$54:$F$54,"-")</f>
        <v>-</v>
      </c>
      <c r="C26" s="81" t="str">
        <f>_xlfn.IFERROR(2!$E$55:$F$55,"-")</f>
        <v>-</v>
      </c>
      <c r="D26" s="81" t="str">
        <f>_xlfn.IFERROR(2!$E$56:$F$56,"-")</f>
        <v>-</v>
      </c>
      <c r="E26" s="81">
        <f>_xlfn.IFERROR(2!$E$57:$F$57,"-")</f>
        <v>0</v>
      </c>
      <c r="F26" s="81">
        <f>_xlfn.IFERROR(2!$E$58:$F$58,"-")</f>
        <v>0</v>
      </c>
      <c r="G26" s="81" t="str">
        <f>_xlfn.IFERROR(2!$E$59:$F$59,"-")</f>
        <v>-</v>
      </c>
      <c r="H26" s="11">
        <f>SUM(B26:G26)</f>
        <v>0</v>
      </c>
    </row>
    <row r="27" spans="1:8" ht="15.75">
      <c r="A27" s="4" t="s">
        <v>47</v>
      </c>
      <c r="B27" s="81" t="str">
        <f>_xlfn.IFERROR(3!$E$54:$F$54,"-")</f>
        <v>-</v>
      </c>
      <c r="C27" s="81" t="str">
        <f>_xlfn.IFERROR(3!$E$55:$F$55,"-")</f>
        <v>-</v>
      </c>
      <c r="D27" s="81" t="str">
        <f>_xlfn.IFERROR(3!$E$56:$F$56,"-")</f>
        <v>-</v>
      </c>
      <c r="E27" s="81">
        <f>_xlfn.IFERROR(3!$E$57:$F$57,"-")</f>
        <v>0</v>
      </c>
      <c r="F27" s="81">
        <f>_xlfn.IFERROR(3!$E$58:$F$58,"-")</f>
        <v>0</v>
      </c>
      <c r="G27" s="81" t="str">
        <f>_xlfn.IFERROR(3!$E$59:$F$59,"-")</f>
        <v>-</v>
      </c>
      <c r="H27" s="11">
        <f aca="true" t="shared" si="3" ref="H27:H36">SUM(B27:G27)</f>
        <v>0</v>
      </c>
    </row>
    <row r="28" spans="1:8" ht="15.75">
      <c r="A28" s="4" t="s">
        <v>48</v>
      </c>
      <c r="B28" s="81" t="str">
        <f>_xlfn.IFERROR(4!$E$54:$F$54,"-")</f>
        <v>-</v>
      </c>
      <c r="C28" s="81" t="str">
        <f>_xlfn.IFERROR(4!$E$55:$F$55,"-")</f>
        <v>-</v>
      </c>
      <c r="D28" s="81" t="str">
        <f>_xlfn.IFERROR(4!$E$56:$F$56,"-")</f>
        <v>-</v>
      </c>
      <c r="E28" s="81">
        <f>_xlfn.IFERROR(4!$E$57:$F$57,"-")</f>
        <v>0</v>
      </c>
      <c r="F28" s="81">
        <f>_xlfn.IFERROR(4!$E$58:$F$58,"-")</f>
        <v>0</v>
      </c>
      <c r="G28" s="81" t="str">
        <f>_xlfn.IFERROR(4!$E$59:$F$59,"-")</f>
        <v>-</v>
      </c>
      <c r="H28" s="11">
        <f t="shared" si="3"/>
        <v>0</v>
      </c>
    </row>
    <row r="29" spans="1:8" ht="15.75">
      <c r="A29" s="4" t="s">
        <v>49</v>
      </c>
      <c r="B29" s="81" t="str">
        <f>_xlfn.IFERROR(5!$E$54:$F$54,"-")</f>
        <v>-</v>
      </c>
      <c r="C29" s="81" t="str">
        <f>_xlfn.IFERROR(5!$E$55:$F$55,"-")</f>
        <v>-</v>
      </c>
      <c r="D29" s="81" t="str">
        <f>_xlfn.IFERROR(5!$E$56:$F$56,"-")</f>
        <v>-</v>
      </c>
      <c r="E29" s="81">
        <f>_xlfn.IFERROR(5!$E$57:$F$57,"-")</f>
        <v>0</v>
      </c>
      <c r="F29" s="81">
        <f>_xlfn.IFERROR(5!$E$58:$F$58,"-")</f>
        <v>0</v>
      </c>
      <c r="G29" s="81" t="str">
        <f>_xlfn.IFERROR(5!$E$59:$F$59,"-")</f>
        <v>-</v>
      </c>
      <c r="H29" s="11">
        <f t="shared" si="3"/>
        <v>0</v>
      </c>
    </row>
    <row r="30" spans="1:8" ht="15.75">
      <c r="A30" s="4" t="s">
        <v>51</v>
      </c>
      <c r="B30" s="81" t="str">
        <f>_xlfn.IFERROR(6!$E$54:$F$54,"-")</f>
        <v>-</v>
      </c>
      <c r="C30" s="81" t="str">
        <f>_xlfn.IFERROR(6!$E$55:$F$55,"-")</f>
        <v>-</v>
      </c>
      <c r="D30" s="81" t="str">
        <f>_xlfn.IFERROR(6!$E$56:$F$56,"-")</f>
        <v>-</v>
      </c>
      <c r="E30" s="81">
        <f>_xlfn.IFERROR(6!$E$57:$F$57,"-")</f>
        <v>0</v>
      </c>
      <c r="F30" s="81">
        <f>_xlfn.IFERROR(6!$E$58:$F$58,"-")</f>
        <v>0</v>
      </c>
      <c r="G30" s="81" t="str">
        <f>_xlfn.IFERROR(6!$E$59:$F$59,"-")</f>
        <v>-</v>
      </c>
      <c r="H30" s="11">
        <f t="shared" si="3"/>
        <v>0</v>
      </c>
    </row>
    <row r="31" spans="1:8" ht="15.75">
      <c r="A31" s="4" t="s">
        <v>50</v>
      </c>
      <c r="B31" s="81" t="str">
        <f>_xlfn.IFERROR(7!$E$54:$F$54,"-")</f>
        <v>-</v>
      </c>
      <c r="C31" s="81" t="str">
        <f>_xlfn.IFERROR(7!$E$55:$F$55,"-")</f>
        <v>-</v>
      </c>
      <c r="D31" s="81" t="str">
        <f>_xlfn.IFERROR(7!$E$56:$F$56,"-")</f>
        <v>-</v>
      </c>
      <c r="E31" s="81">
        <f>_xlfn.IFERROR(7!$E$57:$F$57,"-")</f>
        <v>0</v>
      </c>
      <c r="F31" s="81">
        <f>_xlfn.IFERROR(7!$E$58:$F$58,"-")</f>
        <v>0</v>
      </c>
      <c r="G31" s="81" t="str">
        <f>_xlfn.IFERROR(7!$E$59:$F$59,"-")</f>
        <v>-</v>
      </c>
      <c r="H31" s="11">
        <f t="shared" si="3"/>
        <v>0</v>
      </c>
    </row>
    <row r="32" spans="1:8" ht="15.75">
      <c r="A32" s="4" t="s">
        <v>52</v>
      </c>
      <c r="B32" s="81" t="str">
        <f>_xlfn.IFERROR(8!$E$54:$F$54,"-")</f>
        <v>-</v>
      </c>
      <c r="C32" s="81" t="str">
        <f>_xlfn.IFERROR(8!$E$55:$F$55,"-")</f>
        <v>-</v>
      </c>
      <c r="D32" s="81" t="str">
        <f>_xlfn.IFERROR(8!$E$56:$F$56,"-")</f>
        <v>-</v>
      </c>
      <c r="E32" s="81">
        <f>_xlfn.IFERROR(8!$E$57:$F$57,"-")</f>
        <v>0</v>
      </c>
      <c r="F32" s="81">
        <f>_xlfn.IFERROR(8!$E$58:$F$58,"-")</f>
        <v>0</v>
      </c>
      <c r="G32" s="81" t="str">
        <f>_xlfn.IFERROR(8!$E$59:$F$59,"-")</f>
        <v>-</v>
      </c>
      <c r="H32" s="11">
        <f t="shared" si="3"/>
        <v>0</v>
      </c>
    </row>
    <row r="33" spans="1:8" ht="15.75">
      <c r="A33" s="4" t="s">
        <v>53</v>
      </c>
      <c r="B33" s="81" t="str">
        <f>_xlfn.IFERROR(9!$E$54:$F$54,"-")</f>
        <v>-</v>
      </c>
      <c r="C33" s="81" t="str">
        <f>_xlfn.IFERROR(9!$E$55:$F$55,"-")</f>
        <v>-</v>
      </c>
      <c r="D33" s="81" t="str">
        <f>_xlfn.IFERROR(9!$E$56:$F$56,"-")</f>
        <v>-</v>
      </c>
      <c r="E33" s="81">
        <f>_xlfn.IFERROR(9!$E$57:$F$57,"-")</f>
        <v>0</v>
      </c>
      <c r="F33" s="81">
        <f>_xlfn.IFERROR(9!$E$58:$F$58,"-")</f>
        <v>0</v>
      </c>
      <c r="G33" s="81" t="str">
        <f>_xlfn.IFERROR(9!$E$59:$F$59,"-")</f>
        <v>-</v>
      </c>
      <c r="H33" s="11">
        <f t="shared" si="3"/>
        <v>0</v>
      </c>
    </row>
    <row r="34" spans="1:8" ht="15.75">
      <c r="A34" s="4" t="s">
        <v>54</v>
      </c>
      <c r="B34" s="81" t="str">
        <f>_xlfn.IFERROR('10'!$E$54:$F$54,"-")</f>
        <v>-</v>
      </c>
      <c r="C34" s="81" t="str">
        <f>_xlfn.IFERROR('10'!$E$55:$F$55,"-")</f>
        <v>-</v>
      </c>
      <c r="D34" s="81" t="str">
        <f>_xlfn.IFERROR('10'!$E$56:$F$56,"-")</f>
        <v>-</v>
      </c>
      <c r="E34" s="81">
        <f>_xlfn.IFERROR('10'!$E$57:$F$57,"-")</f>
        <v>0</v>
      </c>
      <c r="F34" s="81">
        <f>_xlfn.IFERROR('10'!$E$58:$F$58,"-")</f>
        <v>0</v>
      </c>
      <c r="G34" s="81" t="str">
        <f>_xlfn.IFERROR('10'!$E$59:$F$59,"-")</f>
        <v>-</v>
      </c>
      <c r="H34" s="11">
        <f t="shared" si="3"/>
        <v>0</v>
      </c>
    </row>
    <row r="35" spans="1:8" ht="15.75">
      <c r="A35" s="4" t="s">
        <v>55</v>
      </c>
      <c r="B35" s="81" t="str">
        <f>_xlfn.IFERROR('11'!$E$54:$F$54,"-")</f>
        <v>-</v>
      </c>
      <c r="C35" s="81" t="str">
        <f>_xlfn.IFERROR('11'!$E$55:$F$55,"-")</f>
        <v>-</v>
      </c>
      <c r="D35" s="81" t="str">
        <f>_xlfn.IFERROR('11'!$E$56:$F$56,"-")</f>
        <v>-</v>
      </c>
      <c r="E35" s="81">
        <f>_xlfn.IFERROR('11'!$E$57:$F$57,"-")</f>
        <v>0</v>
      </c>
      <c r="F35" s="81">
        <f>_xlfn.IFERROR('11'!$E$58:$F$58,"-")</f>
        <v>0</v>
      </c>
      <c r="G35" s="81" t="str">
        <f>_xlfn.IFERROR('11'!$E$59:$F$59,"-")</f>
        <v>-</v>
      </c>
      <c r="H35" s="11">
        <f t="shared" si="3"/>
        <v>0</v>
      </c>
    </row>
    <row r="36" spans="1:8" ht="16.5" thickBot="1">
      <c r="A36" s="79" t="s">
        <v>56</v>
      </c>
      <c r="B36" s="81" t="str">
        <f>_xlfn.IFERROR('12'!$E$54:$F$54,"-")</f>
        <v>-</v>
      </c>
      <c r="C36" s="81" t="str">
        <f>_xlfn.IFERROR('12'!$E$55:$F$55,"-")</f>
        <v>-</v>
      </c>
      <c r="D36" s="81" t="str">
        <f>_xlfn.IFERROR('12'!$E$56:$F$56,"-")</f>
        <v>-</v>
      </c>
      <c r="E36" s="81">
        <f>_xlfn.IFERROR('12'!$E$57:$F$57,"-")</f>
        <v>0</v>
      </c>
      <c r="F36" s="81">
        <f>_xlfn.IFERROR('12'!$E$58:$F$58,"-")</f>
        <v>0</v>
      </c>
      <c r="G36" s="81" t="str">
        <f>_xlfn.IFERROR('12'!$E$59:$F$59,"-")</f>
        <v>-</v>
      </c>
      <c r="H36" s="80">
        <f t="shared" si="3"/>
        <v>0</v>
      </c>
    </row>
    <row r="37" spans="1:8" ht="16.5" thickTop="1">
      <c r="A37" s="77" t="s">
        <v>65</v>
      </c>
      <c r="B37" s="78">
        <f aca="true" t="shared" si="4" ref="B37:G37">SUM(B25:B36)</f>
        <v>0</v>
      </c>
      <c r="C37" s="78">
        <f t="shared" si="4"/>
        <v>0</v>
      </c>
      <c r="D37" s="78">
        <f t="shared" si="4"/>
        <v>0</v>
      </c>
      <c r="E37" s="78">
        <f t="shared" si="4"/>
        <v>0</v>
      </c>
      <c r="F37" s="78">
        <f t="shared" si="4"/>
        <v>0</v>
      </c>
      <c r="G37" s="78">
        <f t="shared" si="4"/>
        <v>0</v>
      </c>
      <c r="H37" s="78">
        <f>SUM(B37:G37)</f>
        <v>0</v>
      </c>
    </row>
    <row r="38" spans="1:8" ht="15.75">
      <c r="A38" s="74" t="s">
        <v>66</v>
      </c>
      <c r="B38" s="75" t="str">
        <f aca="true" t="shared" si="5" ref="B38:G38">_xlfn.IFERROR(AVERAGE(B25:B36),"-")</f>
        <v>-</v>
      </c>
      <c r="C38" s="75" t="str">
        <f t="shared" si="5"/>
        <v>-</v>
      </c>
      <c r="D38" s="75" t="str">
        <f t="shared" si="5"/>
        <v>-</v>
      </c>
      <c r="E38" s="75">
        <f t="shared" si="5"/>
        <v>0</v>
      </c>
      <c r="F38" s="75">
        <f t="shared" si="5"/>
        <v>0</v>
      </c>
      <c r="G38" s="75" t="str">
        <f t="shared" si="5"/>
        <v>-</v>
      </c>
      <c r="H38" s="75">
        <f>AVERAGE(H25:H36)</f>
        <v>0</v>
      </c>
    </row>
    <row r="41" spans="1:8" ht="15.75">
      <c r="A41" s="146" t="s">
        <v>44</v>
      </c>
      <c r="B41" s="146" t="s">
        <v>70</v>
      </c>
      <c r="C41" s="146"/>
      <c r="D41" s="146"/>
      <c r="E41" s="146"/>
      <c r="F41" s="146"/>
      <c r="G41" s="148"/>
      <c r="H41" s="88"/>
    </row>
    <row r="42" spans="1:8" ht="15.75">
      <c r="A42" s="146"/>
      <c r="B42" s="15">
        <f>Información!B49</f>
        <v>0</v>
      </c>
      <c r="C42" s="15">
        <f>Información!B50</f>
        <v>0</v>
      </c>
      <c r="D42" s="15">
        <f>Información!B51</f>
        <v>0</v>
      </c>
      <c r="E42" s="15">
        <f>Información!B52</f>
        <v>0</v>
      </c>
      <c r="F42" s="15">
        <f>Información!B53</f>
        <v>0</v>
      </c>
      <c r="G42" s="83">
        <f>Información!B54</f>
        <v>0</v>
      </c>
      <c r="H42" s="88"/>
    </row>
    <row r="43" spans="1:8" ht="15.75">
      <c r="A43" s="4" t="s">
        <v>45</v>
      </c>
      <c r="B43" s="82" t="str">
        <f>_xlfn.IFERROR(1!$E$38:$F$38,"-")</f>
        <v>-</v>
      </c>
      <c r="C43" s="82" t="str">
        <f>_xlfn.IFERROR(1!$E$39:$F$39,"-")</f>
        <v>-</v>
      </c>
      <c r="D43" s="82" t="str">
        <f>_xlfn.IFERROR(1!$E$40:$F$40,"-")</f>
        <v>-</v>
      </c>
      <c r="E43" s="82">
        <f>_xlfn.IFERROR(1!$E$41:$F$41,"-")</f>
        <v>0</v>
      </c>
      <c r="F43" s="82">
        <f>_xlfn.IFERROR(1!$E$42:$F$42,"-")</f>
        <v>0</v>
      </c>
      <c r="G43" s="84" t="str">
        <f>_xlfn.IFERROR(1!$E$43:$F$43,"-")</f>
        <v>-</v>
      </c>
      <c r="H43" s="86"/>
    </row>
    <row r="44" spans="1:8" ht="15.75">
      <c r="A44" s="4" t="s">
        <v>46</v>
      </c>
      <c r="B44" s="82" t="str">
        <f>_xlfn.IFERROR(2!$E$38:$F$38,"-")</f>
        <v>-</v>
      </c>
      <c r="C44" s="82" t="str">
        <f>_xlfn.IFERROR(2!$E$39:$F$39,"-")</f>
        <v>-</v>
      </c>
      <c r="D44" s="82" t="str">
        <f>_xlfn.IFERROR(2!$E$40:$F$40,"-")</f>
        <v>-</v>
      </c>
      <c r="E44" s="82">
        <f>_xlfn.IFERROR(2!$E$41:$F$41,"-")</f>
        <v>0</v>
      </c>
      <c r="F44" s="82">
        <f>_xlfn.IFERROR(2!$E$42:$F$42,"-")</f>
        <v>0</v>
      </c>
      <c r="G44" s="84" t="str">
        <f>_xlfn.IFERROR(2!$E$43:$F$43,"-")</f>
        <v>-</v>
      </c>
      <c r="H44" s="86"/>
    </row>
    <row r="45" spans="1:8" ht="15.75">
      <c r="A45" s="4" t="s">
        <v>47</v>
      </c>
      <c r="B45" s="82" t="str">
        <f>_xlfn.IFERROR(3!$E$38:$F$38,"-")</f>
        <v>-</v>
      </c>
      <c r="C45" s="82" t="str">
        <f>_xlfn.IFERROR(3!$E$39:$F$39,"-")</f>
        <v>-</v>
      </c>
      <c r="D45" s="82" t="str">
        <f>_xlfn.IFERROR(3!$E$40:$F$40,"-")</f>
        <v>-</v>
      </c>
      <c r="E45" s="82">
        <f>_xlfn.IFERROR(3!$E$41:$F$41,"-")</f>
        <v>0</v>
      </c>
      <c r="F45" s="82">
        <f>_xlfn.IFERROR(3!$E$42:$F$42,"-")</f>
        <v>0</v>
      </c>
      <c r="G45" s="84" t="str">
        <f>_xlfn.IFERROR(3!$E$43:$F$43,"-")</f>
        <v>-</v>
      </c>
      <c r="H45" s="86"/>
    </row>
    <row r="46" spans="1:8" ht="15.75">
      <c r="A46" s="4" t="s">
        <v>48</v>
      </c>
      <c r="B46" s="82" t="str">
        <f>_xlfn.IFERROR(4!$E$38:$F$38,"-")</f>
        <v>-</v>
      </c>
      <c r="C46" s="82" t="str">
        <f>_xlfn.IFERROR(4!$E$39:$F$39,"-")</f>
        <v>-</v>
      </c>
      <c r="D46" s="82" t="str">
        <f>_xlfn.IFERROR(4!$E$40:$F$40,"-")</f>
        <v>-</v>
      </c>
      <c r="E46" s="82">
        <f>_xlfn.IFERROR(4!$E$41:$F$41,"-")</f>
        <v>0</v>
      </c>
      <c r="F46" s="82">
        <f>_xlfn.IFERROR(4!$E$42:$F$42,"-")</f>
        <v>0</v>
      </c>
      <c r="G46" s="84" t="str">
        <f>_xlfn.IFERROR(4!$E$43:$F$43,"-")</f>
        <v>-</v>
      </c>
      <c r="H46" s="86"/>
    </row>
    <row r="47" spans="1:8" ht="15.75">
      <c r="A47" s="4" t="s">
        <v>49</v>
      </c>
      <c r="B47" s="82" t="str">
        <f>_xlfn.IFERROR(5!$E$38:$F$38,"-")</f>
        <v>-</v>
      </c>
      <c r="C47" s="82" t="str">
        <f>_xlfn.IFERROR(5!$E$39:$F$39,"-")</f>
        <v>-</v>
      </c>
      <c r="D47" s="82" t="str">
        <f>_xlfn.IFERROR(5!$E$40:$F$40,"-")</f>
        <v>-</v>
      </c>
      <c r="E47" s="82">
        <f>_xlfn.IFERROR(5!$E$41:$F$41,"-")</f>
        <v>0</v>
      </c>
      <c r="F47" s="82">
        <f>_xlfn.IFERROR(5!$E$42:$F$42,"-")</f>
        <v>0</v>
      </c>
      <c r="G47" s="84" t="str">
        <f>_xlfn.IFERROR(5!$E$43:$F$43,"-")</f>
        <v>-</v>
      </c>
      <c r="H47" s="86"/>
    </row>
    <row r="48" spans="1:8" ht="15.75">
      <c r="A48" s="4" t="s">
        <v>51</v>
      </c>
      <c r="B48" s="82" t="str">
        <f>_xlfn.IFERROR(6!$E$38:$F$38,"-")</f>
        <v>-</v>
      </c>
      <c r="C48" s="82" t="str">
        <f>_xlfn.IFERROR(6!$E$39:$F$39,"-")</f>
        <v>-</v>
      </c>
      <c r="D48" s="82" t="str">
        <f>_xlfn.IFERROR(6!$E$40:$F$40,"-")</f>
        <v>-</v>
      </c>
      <c r="E48" s="82">
        <f>_xlfn.IFERROR(6!$E$41:$F$41,"-")</f>
        <v>0</v>
      </c>
      <c r="F48" s="82">
        <f>_xlfn.IFERROR(6!$E$42:$F$42,"-")</f>
        <v>0</v>
      </c>
      <c r="G48" s="84" t="str">
        <f>_xlfn.IFERROR(6!$E$43:$F$43,"-")</f>
        <v>-</v>
      </c>
      <c r="H48" s="86"/>
    </row>
    <row r="49" spans="1:8" ht="15.75">
      <c r="A49" s="4" t="s">
        <v>50</v>
      </c>
      <c r="B49" s="82" t="str">
        <f>_xlfn.IFERROR(7!$E$38:$F$38,"-")</f>
        <v>-</v>
      </c>
      <c r="C49" s="82" t="str">
        <f>_xlfn.IFERROR(7!$E$39:$F$39,"-")</f>
        <v>-</v>
      </c>
      <c r="D49" s="82" t="str">
        <f>_xlfn.IFERROR(7!$E$40:$F$40,"-")</f>
        <v>-</v>
      </c>
      <c r="E49" s="82">
        <f>_xlfn.IFERROR(7!$E$41:$F$41,"-")</f>
        <v>0</v>
      </c>
      <c r="F49" s="82">
        <f>_xlfn.IFERROR(7!$E$42:$F$42,"-")</f>
        <v>0</v>
      </c>
      <c r="G49" s="84" t="str">
        <f>_xlfn.IFERROR(7!$E$43:$F$43,"-")</f>
        <v>-</v>
      </c>
      <c r="H49" s="86"/>
    </row>
    <row r="50" spans="1:8" ht="15.75">
      <c r="A50" s="4" t="s">
        <v>52</v>
      </c>
      <c r="B50" s="82" t="str">
        <f>_xlfn.IFERROR(8!$E$38:$F$38,"-")</f>
        <v>-</v>
      </c>
      <c r="C50" s="82" t="str">
        <f>_xlfn.IFERROR(8!$E$39:$F$39,"-")</f>
        <v>-</v>
      </c>
      <c r="D50" s="82" t="str">
        <f>_xlfn.IFERROR(8!$E$40:$F$40,"-")</f>
        <v>-</v>
      </c>
      <c r="E50" s="82">
        <f>_xlfn.IFERROR(8!$E$41:$F$41,"-")</f>
        <v>0</v>
      </c>
      <c r="F50" s="82">
        <f>_xlfn.IFERROR(8!$E$42:$F$42,"-")</f>
        <v>0</v>
      </c>
      <c r="G50" s="84" t="str">
        <f>_xlfn.IFERROR(8!$E$43:$F$43,"-")</f>
        <v>-</v>
      </c>
      <c r="H50" s="86"/>
    </row>
    <row r="51" spans="1:8" ht="15.75">
      <c r="A51" s="4" t="s">
        <v>53</v>
      </c>
      <c r="B51" s="82" t="str">
        <f>_xlfn.IFERROR(9!$E$38:$F$38,"-")</f>
        <v>-</v>
      </c>
      <c r="C51" s="82" t="str">
        <f>_xlfn.IFERROR(9!$E$39:$F$39,"-")</f>
        <v>-</v>
      </c>
      <c r="D51" s="82" t="str">
        <f>_xlfn.IFERROR(9!$E$40:$F$40,"-")</f>
        <v>-</v>
      </c>
      <c r="E51" s="82">
        <f>_xlfn.IFERROR(9!$E$41:$F$41,"-")</f>
        <v>0</v>
      </c>
      <c r="F51" s="82">
        <f>_xlfn.IFERROR(9!$E$42:$F$42,"-")</f>
        <v>0</v>
      </c>
      <c r="G51" s="84" t="str">
        <f>_xlfn.IFERROR(9!$E$43:$F$43,"-")</f>
        <v>-</v>
      </c>
      <c r="H51" s="86"/>
    </row>
    <row r="52" spans="1:8" ht="15.75">
      <c r="A52" s="4" t="s">
        <v>54</v>
      </c>
      <c r="B52" s="82" t="str">
        <f>_xlfn.IFERROR('10'!$E$38:$F$38,"-")</f>
        <v>-</v>
      </c>
      <c r="C52" s="82" t="str">
        <f>_xlfn.IFERROR('10'!$E$39:$F$39,"-")</f>
        <v>-</v>
      </c>
      <c r="D52" s="82" t="str">
        <f>_xlfn.IFERROR('10'!$E$40:$F$40,"-")</f>
        <v>-</v>
      </c>
      <c r="E52" s="82">
        <f>_xlfn.IFERROR('10'!$E$41:$F$41,"-")</f>
        <v>0</v>
      </c>
      <c r="F52" s="82">
        <f>_xlfn.IFERROR('10'!$E$42:$F$42,"-")</f>
        <v>0</v>
      </c>
      <c r="G52" s="84" t="str">
        <f>_xlfn.IFERROR('10'!$E$43:$F$43,"-")</f>
        <v>-</v>
      </c>
      <c r="H52" s="86"/>
    </row>
    <row r="53" spans="1:8" ht="15.75">
      <c r="A53" s="4" t="s">
        <v>55</v>
      </c>
      <c r="B53" s="82" t="str">
        <f>_xlfn.IFERROR('11'!$E$38:$F$38,"-")</f>
        <v>-</v>
      </c>
      <c r="C53" s="82" t="str">
        <f>_xlfn.IFERROR('11'!$E$39:$F$39,"-")</f>
        <v>-</v>
      </c>
      <c r="D53" s="82" t="str">
        <f>_xlfn.IFERROR('11'!$E$40:$F$40,"-")</f>
        <v>-</v>
      </c>
      <c r="E53" s="82">
        <f>_xlfn.IFERROR('11'!$E$41:$F$41,"-")</f>
        <v>0</v>
      </c>
      <c r="F53" s="82">
        <f>_xlfn.IFERROR('11'!$E$42:$F$42,"-")</f>
        <v>0</v>
      </c>
      <c r="G53" s="84" t="str">
        <f>_xlfn.IFERROR('11'!$E$43:$F$43,"-")</f>
        <v>-</v>
      </c>
      <c r="H53" s="86"/>
    </row>
    <row r="54" spans="1:8" ht="16.5" thickBot="1">
      <c r="A54" s="91" t="s">
        <v>56</v>
      </c>
      <c r="B54" s="92" t="str">
        <f>_xlfn.IFERROR('12'!$E$38:$F$38,"-")</f>
        <v>-</v>
      </c>
      <c r="C54" s="92" t="str">
        <f>_xlfn.IFERROR('12'!$E$39:$F$39,"-")</f>
        <v>-</v>
      </c>
      <c r="D54" s="92" t="str">
        <f>_xlfn.IFERROR('12'!$E$40:$F$40,"-")</f>
        <v>-</v>
      </c>
      <c r="E54" s="92">
        <f>_xlfn.IFERROR('12'!$E$41:$F$41,"-")</f>
        <v>0</v>
      </c>
      <c r="F54" s="92">
        <f>_xlfn.IFERROR('12'!$E$42:$F$42,"-")</f>
        <v>0</v>
      </c>
      <c r="G54" s="92" t="str">
        <f>_xlfn.IFERROR('12'!$E$43:$F$43,"-")</f>
        <v>-</v>
      </c>
      <c r="H54" s="86"/>
    </row>
    <row r="55" spans="1:8" ht="15.75">
      <c r="A55" s="77" t="s">
        <v>71</v>
      </c>
      <c r="B55" s="78" t="str">
        <f aca="true" t="shared" si="6" ref="B55:G55">_xlfn.IFERROR(AVERAGE(B43:B54),"-")</f>
        <v>-</v>
      </c>
      <c r="C55" s="78" t="str">
        <f t="shared" si="6"/>
        <v>-</v>
      </c>
      <c r="D55" s="78" t="str">
        <f t="shared" si="6"/>
        <v>-</v>
      </c>
      <c r="E55" s="78">
        <f t="shared" si="6"/>
        <v>0</v>
      </c>
      <c r="F55" s="78">
        <f t="shared" si="6"/>
        <v>0</v>
      </c>
      <c r="G55" s="85" t="str">
        <f t="shared" si="6"/>
        <v>-</v>
      </c>
      <c r="H55" s="87"/>
    </row>
    <row r="58" spans="1:7" ht="15.75">
      <c r="A58" s="146" t="s">
        <v>44</v>
      </c>
      <c r="B58" s="146" t="s">
        <v>74</v>
      </c>
      <c r="C58" s="146"/>
      <c r="D58" s="146"/>
      <c r="E58" s="146"/>
      <c r="F58" s="146"/>
      <c r="G58" s="146"/>
    </row>
    <row r="59" spans="1:7" ht="15.75">
      <c r="A59" s="146"/>
      <c r="B59" s="15">
        <f>Información!B66</f>
        <v>0</v>
      </c>
      <c r="C59" s="15">
        <f>Información!B67</f>
        <v>0</v>
      </c>
      <c r="D59" s="15">
        <f>Información!B68</f>
        <v>0</v>
      </c>
      <c r="E59" s="15">
        <f>Información!B69</f>
        <v>0</v>
      </c>
      <c r="F59" s="15">
        <f>Información!B70</f>
        <v>0</v>
      </c>
      <c r="G59" s="15">
        <f>Información!B71</f>
        <v>0</v>
      </c>
    </row>
    <row r="60" spans="1:7" ht="15.75">
      <c r="A60" s="4" t="s">
        <v>45</v>
      </c>
      <c r="B60" s="89" t="str">
        <f>1!$J$38</f>
        <v>-</v>
      </c>
      <c r="C60" s="89" t="str">
        <f>1!$J$39</f>
        <v>-</v>
      </c>
      <c r="D60" s="89" t="str">
        <f>1!$J$40</f>
        <v>-</v>
      </c>
      <c r="E60" s="89" t="str">
        <f>1!$J$41</f>
        <v>-</v>
      </c>
      <c r="F60" s="89" t="str">
        <f>1!$J$42</f>
        <v>-</v>
      </c>
      <c r="G60" s="89" t="str">
        <f>1!$J$43</f>
        <v>-</v>
      </c>
    </row>
    <row r="61" spans="1:7" ht="15.75">
      <c r="A61" s="4" t="s">
        <v>46</v>
      </c>
      <c r="B61" s="89" t="str">
        <f>2!$J$38</f>
        <v>-</v>
      </c>
      <c r="C61" s="89" t="str">
        <f>2!$J$39</f>
        <v>-</v>
      </c>
      <c r="D61" s="89" t="str">
        <f>2!$J$40</f>
        <v>-</v>
      </c>
      <c r="E61" s="89" t="str">
        <f>2!$J$41</f>
        <v>-</v>
      </c>
      <c r="F61" s="89" t="str">
        <f>2!$J$42</f>
        <v>-</v>
      </c>
      <c r="G61" s="89" t="str">
        <f>2!$J$43</f>
        <v>-</v>
      </c>
    </row>
    <row r="62" spans="1:7" ht="15.75">
      <c r="A62" s="4" t="s">
        <v>47</v>
      </c>
      <c r="B62" s="89" t="str">
        <f>3!$J$38</f>
        <v>-</v>
      </c>
      <c r="C62" s="89" t="str">
        <f>3!$J$39</f>
        <v>-</v>
      </c>
      <c r="D62" s="89" t="str">
        <f>3!$J$40</f>
        <v>-</v>
      </c>
      <c r="E62" s="89" t="str">
        <f>3!$J$41</f>
        <v>-</v>
      </c>
      <c r="F62" s="89" t="str">
        <f>3!$J$42</f>
        <v>-</v>
      </c>
      <c r="G62" s="89" t="str">
        <f>3!$J$43</f>
        <v>-</v>
      </c>
    </row>
    <row r="63" spans="1:7" ht="15.75">
      <c r="A63" s="4" t="s">
        <v>48</v>
      </c>
      <c r="B63" s="89" t="str">
        <f>4!$J$38</f>
        <v>-</v>
      </c>
      <c r="C63" s="89" t="str">
        <f>4!$J$39</f>
        <v>-</v>
      </c>
      <c r="D63" s="89" t="str">
        <f>4!$J$40</f>
        <v>-</v>
      </c>
      <c r="E63" s="89" t="str">
        <f>4!$J$41</f>
        <v>-</v>
      </c>
      <c r="F63" s="89" t="str">
        <f>4!$J$42</f>
        <v>-</v>
      </c>
      <c r="G63" s="89" t="str">
        <f>4!$J$43</f>
        <v>-</v>
      </c>
    </row>
    <row r="64" spans="1:7" ht="15.75">
      <c r="A64" s="4" t="s">
        <v>49</v>
      </c>
      <c r="B64" s="89" t="str">
        <f>5!$J$38</f>
        <v>-</v>
      </c>
      <c r="C64" s="89" t="str">
        <f>5!$J$39</f>
        <v>-</v>
      </c>
      <c r="D64" s="89" t="str">
        <f>5!$J$40</f>
        <v>-</v>
      </c>
      <c r="E64" s="89" t="str">
        <f>5!$J$41</f>
        <v>-</v>
      </c>
      <c r="F64" s="89" t="str">
        <f>5!$J$42</f>
        <v>-</v>
      </c>
      <c r="G64" s="89" t="str">
        <f>5!$J$43</f>
        <v>-</v>
      </c>
    </row>
    <row r="65" spans="1:7" ht="15.75">
      <c r="A65" s="4" t="s">
        <v>51</v>
      </c>
      <c r="B65" s="89" t="str">
        <f>6!$J$38</f>
        <v>-</v>
      </c>
      <c r="C65" s="89" t="str">
        <f>6!$J$39</f>
        <v>-</v>
      </c>
      <c r="D65" s="89" t="str">
        <f>6!$J$40</f>
        <v>-</v>
      </c>
      <c r="E65" s="89" t="str">
        <f>6!$J$41</f>
        <v>-</v>
      </c>
      <c r="F65" s="89" t="str">
        <f>6!$J$42</f>
        <v>-</v>
      </c>
      <c r="G65" s="89" t="str">
        <f>6!$J$43</f>
        <v>-</v>
      </c>
    </row>
    <row r="66" spans="1:7" ht="15.75">
      <c r="A66" s="4" t="s">
        <v>50</v>
      </c>
      <c r="B66" s="89" t="str">
        <f>7!$J$38</f>
        <v>-</v>
      </c>
      <c r="C66" s="89" t="str">
        <f>7!$J$39</f>
        <v>-</v>
      </c>
      <c r="D66" s="89" t="str">
        <f>7!$J$40</f>
        <v>-</v>
      </c>
      <c r="E66" s="89" t="str">
        <f>7!$J$41</f>
        <v>-</v>
      </c>
      <c r="F66" s="89" t="str">
        <f>7!$J$42</f>
        <v>-</v>
      </c>
      <c r="G66" s="89" t="str">
        <f>7!$J$43</f>
        <v>-</v>
      </c>
    </row>
    <row r="67" spans="1:7" ht="15.75">
      <c r="A67" s="4" t="s">
        <v>52</v>
      </c>
      <c r="B67" s="89" t="str">
        <f>8!$J$38</f>
        <v>-</v>
      </c>
      <c r="C67" s="89" t="str">
        <f>8!$J$39</f>
        <v>-</v>
      </c>
      <c r="D67" s="89" t="str">
        <f>8!$J$40</f>
        <v>-</v>
      </c>
      <c r="E67" s="89" t="str">
        <f>8!$J$41</f>
        <v>-</v>
      </c>
      <c r="F67" s="89" t="str">
        <f>8!$J$42</f>
        <v>-</v>
      </c>
      <c r="G67" s="89" t="str">
        <f>8!$J$43</f>
        <v>-</v>
      </c>
    </row>
    <row r="68" spans="1:7" ht="15.75">
      <c r="A68" s="4" t="s">
        <v>53</v>
      </c>
      <c r="B68" s="89" t="str">
        <f>9!$J$38</f>
        <v>-</v>
      </c>
      <c r="C68" s="89" t="str">
        <f>9!$J$39</f>
        <v>-</v>
      </c>
      <c r="D68" s="89" t="str">
        <f>9!$J$40</f>
        <v>-</v>
      </c>
      <c r="E68" s="89" t="str">
        <f>9!$J$41</f>
        <v>-</v>
      </c>
      <c r="F68" s="89" t="str">
        <f>9!$J$42</f>
        <v>-</v>
      </c>
      <c r="G68" s="89" t="str">
        <f>9!$J$43</f>
        <v>-</v>
      </c>
    </row>
    <row r="69" spans="1:7" ht="15.75">
      <c r="A69" s="4" t="s">
        <v>54</v>
      </c>
      <c r="B69" s="89" t="str">
        <f>'10'!$J$38</f>
        <v>-</v>
      </c>
      <c r="C69" s="89" t="str">
        <f>'10'!$J$39</f>
        <v>-</v>
      </c>
      <c r="D69" s="89" t="str">
        <f>'10'!$J$40</f>
        <v>-</v>
      </c>
      <c r="E69" s="89" t="str">
        <f>'10'!$J$41</f>
        <v>-</v>
      </c>
      <c r="F69" s="89" t="str">
        <f>'10'!$J$42</f>
        <v>-</v>
      </c>
      <c r="G69" s="89" t="str">
        <f>'10'!$J$43</f>
        <v>-</v>
      </c>
    </row>
    <row r="70" spans="1:7" ht="15.75">
      <c r="A70" s="4" t="s">
        <v>55</v>
      </c>
      <c r="B70" s="89" t="str">
        <f>'11'!$J$38</f>
        <v>-</v>
      </c>
      <c r="C70" s="89" t="str">
        <f>'11'!$J$39</f>
        <v>-</v>
      </c>
      <c r="D70" s="89" t="str">
        <f>'11'!$J$40</f>
        <v>-</v>
      </c>
      <c r="E70" s="89" t="str">
        <f>'11'!$J$41</f>
        <v>-</v>
      </c>
      <c r="F70" s="89" t="str">
        <f>'11'!$J$42</f>
        <v>-</v>
      </c>
      <c r="G70" s="89" t="str">
        <f>'11'!$J$43</f>
        <v>-</v>
      </c>
    </row>
    <row r="71" spans="1:7" ht="16.5" thickBot="1">
      <c r="A71" s="91" t="s">
        <v>56</v>
      </c>
      <c r="B71" s="90" t="str">
        <f>'12'!$J$38</f>
        <v>-</v>
      </c>
      <c r="C71" s="90" t="str">
        <f>'12'!$J$39</f>
        <v>-</v>
      </c>
      <c r="D71" s="90" t="str">
        <f>'12'!$J$40</f>
        <v>-</v>
      </c>
      <c r="E71" s="90" t="str">
        <f>'12'!$J$41</f>
        <v>-</v>
      </c>
      <c r="F71" s="90" t="str">
        <f>'12'!$J$42</f>
        <v>-</v>
      </c>
      <c r="G71" s="90" t="str">
        <f>'12'!$J$43</f>
        <v>-</v>
      </c>
    </row>
    <row r="72" spans="1:7" ht="15.75">
      <c r="A72" s="77" t="s">
        <v>75</v>
      </c>
      <c r="B72" s="78" t="str">
        <f aca="true" t="shared" si="7" ref="B72:G72">_xlfn.IFERROR(AVERAGE(B60:B71),"-")</f>
        <v>-</v>
      </c>
      <c r="C72" s="78" t="str">
        <f t="shared" si="7"/>
        <v>-</v>
      </c>
      <c r="D72" s="78" t="str">
        <f t="shared" si="7"/>
        <v>-</v>
      </c>
      <c r="E72" s="78" t="str">
        <f t="shared" si="7"/>
        <v>-</v>
      </c>
      <c r="F72" s="78" t="str">
        <f t="shared" si="7"/>
        <v>-</v>
      </c>
      <c r="G72" s="78" t="str">
        <f t="shared" si="7"/>
        <v>-</v>
      </c>
    </row>
  </sheetData>
  <sheetProtection sheet="1" objects="1" scenarios="1" formatCells="0" formatColumns="0" formatRows="0" insertColumns="0" insertRows="0" insertHyperlinks="0" deleteColumns="0" deleteRows="0" sort="0" autoFilter="0"/>
  <mergeCells count="15">
    <mergeCell ref="A5:A6"/>
    <mergeCell ref="B5:G5"/>
    <mergeCell ref="H5:H6"/>
    <mergeCell ref="A3:H3"/>
    <mergeCell ref="A1:D1"/>
    <mergeCell ref="E1:H1"/>
    <mergeCell ref="A2:D2"/>
    <mergeCell ref="E2:H2"/>
    <mergeCell ref="A58:A59"/>
    <mergeCell ref="B58:G58"/>
    <mergeCell ref="A23:A24"/>
    <mergeCell ref="B23:G23"/>
    <mergeCell ref="H23:H24"/>
    <mergeCell ref="A41:A42"/>
    <mergeCell ref="B41:G41"/>
  </mergeCells>
  <printOptions/>
  <pageMargins left="0.7" right="0.7" top="0.75" bottom="0.75" header="0.3" footer="0.3"/>
  <pageSetup horizontalDpi="600" verticalDpi="600" orientation="landscape" scale="68" r:id="rId1"/>
  <headerFooter>
    <oddHeader>&amp;C&amp;"Times New Roman,Regular"&amp;22REGISTROS DE VENTAS Y PRODUCCION</oddHeader>
  </headerFooter>
  <rowBreaks count="1" manualBreakCount="1">
    <brk id="39"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F22"/>
  <sheetViews>
    <sheetView zoomScale="80" zoomScaleNormal="80" zoomScalePageLayoutView="0" workbookViewId="0" topLeftCell="A1">
      <selection activeCell="B18" sqref="B18:F18"/>
    </sheetView>
  </sheetViews>
  <sheetFormatPr defaultColWidth="36.8515625" defaultRowHeight="15"/>
  <cols>
    <col min="1" max="16384" width="36.8515625" style="152" customWidth="1"/>
  </cols>
  <sheetData>
    <row r="1" spans="1:6" ht="21.75" thickBot="1" thickTop="1">
      <c r="A1" s="151" t="s">
        <v>27</v>
      </c>
      <c r="B1" s="151"/>
      <c r="C1" s="151"/>
      <c r="D1" s="151"/>
      <c r="E1" s="151"/>
      <c r="F1" s="151"/>
    </row>
    <row r="2" spans="1:6" ht="30" customHeight="1" thickTop="1">
      <c r="A2" s="153" t="s">
        <v>28</v>
      </c>
      <c r="B2" s="154"/>
      <c r="C2" s="155"/>
      <c r="D2" s="156"/>
      <c r="E2" s="156"/>
      <c r="F2" s="157"/>
    </row>
    <row r="3" spans="1:6" ht="30" customHeight="1">
      <c r="A3" s="158" t="s">
        <v>29</v>
      </c>
      <c r="B3" s="158"/>
      <c r="C3" s="155"/>
      <c r="D3" s="156"/>
      <c r="E3" s="156"/>
      <c r="F3" s="157"/>
    </row>
    <row r="4" spans="1:6" ht="30" customHeight="1">
      <c r="A4" s="158" t="s">
        <v>30</v>
      </c>
      <c r="B4" s="158"/>
      <c r="C4" s="155"/>
      <c r="D4" s="156"/>
      <c r="E4" s="156"/>
      <c r="F4" s="157"/>
    </row>
    <row r="5" spans="1:6" ht="30" customHeight="1">
      <c r="A5" s="158" t="s">
        <v>31</v>
      </c>
      <c r="B5" s="158"/>
      <c r="C5" s="155"/>
      <c r="D5" s="156"/>
      <c r="E5" s="156"/>
      <c r="F5" s="157"/>
    </row>
    <row r="6" spans="1:6" ht="30" customHeight="1">
      <c r="A6" s="158" t="s">
        <v>32</v>
      </c>
      <c r="B6" s="158"/>
      <c r="C6" s="155"/>
      <c r="D6" s="156"/>
      <c r="E6" s="156"/>
      <c r="F6" s="157"/>
    </row>
    <row r="7" spans="1:6" ht="30" customHeight="1">
      <c r="A7" s="158" t="s">
        <v>33</v>
      </c>
      <c r="B7" s="158"/>
      <c r="C7" s="155"/>
      <c r="D7" s="156"/>
      <c r="E7" s="156"/>
      <c r="F7" s="157"/>
    </row>
    <row r="8" spans="1:6" ht="30" customHeight="1">
      <c r="A8" s="158" t="s">
        <v>34</v>
      </c>
      <c r="B8" s="158"/>
      <c r="C8" s="155"/>
      <c r="D8" s="156"/>
      <c r="E8" s="156"/>
      <c r="F8" s="157"/>
    </row>
    <row r="9" spans="1:6" ht="30" customHeight="1">
      <c r="A9" s="158" t="s">
        <v>32</v>
      </c>
      <c r="B9" s="158"/>
      <c r="C9" s="155"/>
      <c r="D9" s="156"/>
      <c r="E9" s="156"/>
      <c r="F9" s="157"/>
    </row>
    <row r="10" spans="1:6" ht="30" customHeight="1">
      <c r="A10" s="158" t="s">
        <v>35</v>
      </c>
      <c r="B10" s="158"/>
      <c r="C10" s="155"/>
      <c r="D10" s="156"/>
      <c r="E10" s="156"/>
      <c r="F10" s="157"/>
    </row>
    <row r="11" spans="1:6" ht="30" customHeight="1" thickBot="1">
      <c r="A11" s="158" t="s">
        <v>85</v>
      </c>
      <c r="B11" s="158"/>
      <c r="C11" s="155"/>
      <c r="D11" s="156"/>
      <c r="E11" s="156"/>
      <c r="F11" s="157"/>
    </row>
    <row r="12" spans="1:6" ht="21.75" thickBot="1" thickTop="1">
      <c r="A12" s="66" t="s">
        <v>23</v>
      </c>
      <c r="B12" s="107" t="s">
        <v>24</v>
      </c>
      <c r="C12" s="107"/>
      <c r="D12" s="107"/>
      <c r="E12" s="107"/>
      <c r="F12" s="107"/>
    </row>
    <row r="13" spans="1:6" ht="21" customHeight="1" thickTop="1">
      <c r="A13" s="159">
        <v>1</v>
      </c>
      <c r="B13" s="160"/>
      <c r="C13" s="161"/>
      <c r="D13" s="161"/>
      <c r="E13" s="161"/>
      <c r="F13" s="161"/>
    </row>
    <row r="14" spans="1:6" ht="21" customHeight="1">
      <c r="A14" s="159">
        <v>2</v>
      </c>
      <c r="B14" s="162"/>
      <c r="C14" s="163"/>
      <c r="D14" s="163"/>
      <c r="E14" s="163"/>
      <c r="F14" s="163"/>
    </row>
    <row r="15" spans="1:6" ht="21" customHeight="1">
      <c r="A15" s="159">
        <v>3</v>
      </c>
      <c r="B15" s="162"/>
      <c r="C15" s="163"/>
      <c r="D15" s="163"/>
      <c r="E15" s="163"/>
      <c r="F15" s="163"/>
    </row>
    <row r="16" spans="1:6" ht="21" customHeight="1">
      <c r="A16" s="159">
        <v>4</v>
      </c>
      <c r="B16" s="162"/>
      <c r="C16" s="163"/>
      <c r="D16" s="163"/>
      <c r="E16" s="163"/>
      <c r="F16" s="163"/>
    </row>
    <row r="17" spans="1:6" ht="21" customHeight="1">
      <c r="A17" s="159">
        <v>5</v>
      </c>
      <c r="B17" s="162"/>
      <c r="C17" s="163"/>
      <c r="D17" s="163"/>
      <c r="E17" s="163"/>
      <c r="F17" s="163"/>
    </row>
    <row r="18" spans="1:6" ht="21" customHeight="1">
      <c r="A18" s="159">
        <v>6</v>
      </c>
      <c r="B18" s="162"/>
      <c r="C18" s="163"/>
      <c r="D18" s="163"/>
      <c r="E18" s="163"/>
      <c r="F18" s="163"/>
    </row>
    <row r="19" spans="1:6" ht="20.25">
      <c r="A19" s="164"/>
      <c r="B19" s="164"/>
      <c r="C19" s="164"/>
      <c r="D19" s="164"/>
      <c r="E19" s="164"/>
      <c r="F19" s="164"/>
    </row>
    <row r="20" spans="1:6" ht="20.25">
      <c r="A20" s="164"/>
      <c r="B20" s="164"/>
      <c r="C20" s="164"/>
      <c r="D20" s="164"/>
      <c r="E20" s="164"/>
      <c r="F20" s="164"/>
    </row>
    <row r="21" spans="1:6" ht="20.25">
      <c r="A21" s="164"/>
      <c r="B21" s="164"/>
      <c r="C21" s="164"/>
      <c r="D21" s="164"/>
      <c r="E21" s="164"/>
      <c r="F21" s="164"/>
    </row>
    <row r="22" spans="1:6" ht="20.25">
      <c r="A22" s="164"/>
      <c r="B22" s="164"/>
      <c r="C22" s="164"/>
      <c r="D22" s="164"/>
      <c r="E22" s="164"/>
      <c r="F22" s="164"/>
    </row>
  </sheetData>
  <sheetProtection sheet="1" formatCells="0" formatColumns="0" formatRows="0" insertColumns="0" insertRows="0" insertHyperlinks="0" deleteColumns="0" deleteRows="0" sort="0" autoFilter="0" pivotTables="0"/>
  <mergeCells count="28">
    <mergeCell ref="A1:F1"/>
    <mergeCell ref="A2:B2"/>
    <mergeCell ref="C2:F2"/>
    <mergeCell ref="A3:B3"/>
    <mergeCell ref="C3:F3"/>
    <mergeCell ref="A4:B4"/>
    <mergeCell ref="C4:F4"/>
    <mergeCell ref="A5:B5"/>
    <mergeCell ref="C5:F5"/>
    <mergeCell ref="A8:B8"/>
    <mergeCell ref="C8:F8"/>
    <mergeCell ref="A6:B6"/>
    <mergeCell ref="C6:F6"/>
    <mergeCell ref="A9:B9"/>
    <mergeCell ref="C9:F9"/>
    <mergeCell ref="A7:B7"/>
    <mergeCell ref="A10:B10"/>
    <mergeCell ref="C10:F10"/>
    <mergeCell ref="A11:B11"/>
    <mergeCell ref="C11:F11"/>
    <mergeCell ref="C7:F7"/>
    <mergeCell ref="B12:F12"/>
    <mergeCell ref="B18:F18"/>
    <mergeCell ref="B13:F13"/>
    <mergeCell ref="B14:F14"/>
    <mergeCell ref="B15:F15"/>
    <mergeCell ref="B16:F16"/>
    <mergeCell ref="B17:F17"/>
  </mergeCell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S59"/>
  <sheetViews>
    <sheetView zoomScale="90" zoomScaleNormal="90" zoomScalePageLayoutView="0" workbookViewId="0" topLeftCell="A1">
      <selection activeCell="O16" sqref="O16"/>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15.5742187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39">
        <v>2020</v>
      </c>
      <c r="G2" s="139"/>
      <c r="H2" s="139"/>
      <c r="I2" s="139"/>
      <c r="J2" s="16"/>
      <c r="K2" s="17"/>
    </row>
    <row r="3" spans="1:11" s="18" customFormat="1" ht="15.75">
      <c r="A3" s="141" t="s">
        <v>62</v>
      </c>
      <c r="B3" s="142"/>
      <c r="C3" s="142"/>
      <c r="D3" s="142"/>
      <c r="E3" s="143"/>
      <c r="F3" s="140" t="s">
        <v>45</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Enero</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5:I5"/>
    <mergeCell ref="F2:I2"/>
    <mergeCell ref="F3:I3"/>
    <mergeCell ref="A3:E3"/>
    <mergeCell ref="K13:O13"/>
    <mergeCell ref="K21:O21"/>
    <mergeCell ref="A36:F36"/>
    <mergeCell ref="G36:J36"/>
    <mergeCell ref="A1:E1"/>
    <mergeCell ref="F1:I1"/>
    <mergeCell ref="A5:E5"/>
    <mergeCell ref="A13:E13"/>
    <mergeCell ref="A2:E2"/>
    <mergeCell ref="F13:I13"/>
    <mergeCell ref="P21:S21"/>
    <mergeCell ref="A34:J34"/>
    <mergeCell ref="A35:J35"/>
    <mergeCell ref="P13:S13"/>
    <mergeCell ref="P5:S5"/>
    <mergeCell ref="F21:I21"/>
    <mergeCell ref="A31:J32"/>
    <mergeCell ref="A33:J33"/>
    <mergeCell ref="A21:E21"/>
    <mergeCell ref="K5:O5"/>
    <mergeCell ref="A38:D38"/>
    <mergeCell ref="E38:F38"/>
    <mergeCell ref="G38:I38"/>
    <mergeCell ref="A37:D37"/>
    <mergeCell ref="E37:F37"/>
    <mergeCell ref="G37:I37"/>
    <mergeCell ref="A39:D39"/>
    <mergeCell ref="E39:F39"/>
    <mergeCell ref="G39:I39"/>
    <mergeCell ref="A40:D40"/>
    <mergeCell ref="E40:F40"/>
    <mergeCell ref="G40:I40"/>
    <mergeCell ref="A41:D41"/>
    <mergeCell ref="E41:F41"/>
    <mergeCell ref="G41:I41"/>
    <mergeCell ref="A46:D46"/>
    <mergeCell ref="E46:F46"/>
    <mergeCell ref="G46:I46"/>
    <mergeCell ref="A42:D42"/>
    <mergeCell ref="E42:F42"/>
    <mergeCell ref="G42:I42"/>
    <mergeCell ref="A43:D43"/>
    <mergeCell ref="E43:F43"/>
    <mergeCell ref="G43:I43"/>
    <mergeCell ref="A44:F44"/>
    <mergeCell ref="G44:J44"/>
    <mergeCell ref="A45:D45"/>
    <mergeCell ref="E45:F45"/>
    <mergeCell ref="G45:I45"/>
    <mergeCell ref="A47:D47"/>
    <mergeCell ref="E47:F47"/>
    <mergeCell ref="G47:I47"/>
    <mergeCell ref="A48:D48"/>
    <mergeCell ref="E48:F48"/>
    <mergeCell ref="G48:I48"/>
    <mergeCell ref="A51:D51"/>
    <mergeCell ref="E51:F51"/>
    <mergeCell ref="G51:I51"/>
    <mergeCell ref="A49:D49"/>
    <mergeCell ref="E49:F49"/>
    <mergeCell ref="G49:I49"/>
    <mergeCell ref="A50:D50"/>
    <mergeCell ref="E50:F50"/>
    <mergeCell ref="G50:I50"/>
    <mergeCell ref="A52:F52"/>
    <mergeCell ref="A53:D53"/>
    <mergeCell ref="E53:F53"/>
    <mergeCell ref="A54:D54"/>
    <mergeCell ref="E54:F54"/>
    <mergeCell ref="A55:D55"/>
    <mergeCell ref="E55:F55"/>
    <mergeCell ref="A59:D59"/>
    <mergeCell ref="E59:F59"/>
    <mergeCell ref="A56:D56"/>
    <mergeCell ref="E56:F56"/>
    <mergeCell ref="A57:D57"/>
    <mergeCell ref="E57:F57"/>
    <mergeCell ref="A58:D58"/>
    <mergeCell ref="E58:F58"/>
  </mergeCells>
  <dataValidations count="1">
    <dataValidation type="list" allowBlank="1" showInputMessage="1" showErrorMessage="1" sqref="K2:K4">
      <formula1>1!#REF!</formula1>
    </dataValidation>
  </dataValidations>
  <printOptions/>
  <pageMargins left="0.7" right="0.7" top="0.75" bottom="0.75" header="0.3" footer="0.3"/>
  <pageSetup horizontalDpi="600" verticalDpi="600" orientation="landscape" scale="49" r:id="rId1"/>
  <headerFooter>
    <oddHeader>&amp;C&amp;"Times New Roman,Regular"&amp;22REGISTROS DE VENTAS Y PRODUCCION</oddHeader>
    <oddFooter>&amp;REnero</oddFooter>
  </headerFooter>
  <rowBreaks count="1" manualBreakCount="1">
    <brk id="30" max="22" man="1"/>
  </rowBreaks>
</worksheet>
</file>

<file path=xl/worksheets/sheet4.xml><?xml version="1.0" encoding="utf-8"?>
<worksheet xmlns="http://schemas.openxmlformats.org/spreadsheetml/2006/main" xmlns:r="http://schemas.openxmlformats.org/officeDocument/2006/relationships">
  <dimension ref="A1:S59"/>
  <sheetViews>
    <sheetView zoomScale="90" zoomScaleNormal="90"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46</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Febrero</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2!#REF!</formula1>
    </dataValidation>
  </dataValidations>
  <printOptions/>
  <pageMargins left="0.7" right="0.7" top="0.75" bottom="0.75" header="0.3" footer="0.3"/>
  <pageSetup horizontalDpi="600" verticalDpi="600" orientation="landscape" scale="94" r:id="rId1"/>
  <headerFooter>
    <oddHeader>&amp;C&amp;"Times New Roman,Regular"&amp;22REGISTROS DE VENTAS Y PRODUCCION</oddHeader>
    <oddFooter>&amp;RFEBRERO</oddFooter>
  </headerFooter>
  <rowBreaks count="2" manualBreakCount="2">
    <brk id="27" max="255" man="1"/>
    <brk id="51" max="255" man="1"/>
  </rowBreaks>
</worksheet>
</file>

<file path=xl/worksheets/sheet5.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47</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Marzo</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3!#REF!</formula1>
    </dataValidation>
  </dataValidations>
  <printOptions/>
  <pageMargins left="0.7" right="0.7" top="0.75" bottom="0.75" header="0.3" footer="0.3"/>
  <pageSetup horizontalDpi="600" verticalDpi="600" orientation="landscape" scale="94" r:id="rId1"/>
  <headerFooter>
    <oddHeader>&amp;C&amp;"Times New Roman,Regular"&amp;22REGISTROS DE VENTAS Y PRODUCCION</oddHeader>
    <oddFooter>&amp;RMARZO</oddFooter>
  </headerFooter>
  <rowBreaks count="2" manualBreakCount="2">
    <brk id="27" max="255" man="1"/>
    <brk id="51" max="255" man="1"/>
  </rowBreaks>
</worksheet>
</file>

<file path=xl/worksheets/sheet6.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48</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Abril</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4!#REF!</formula1>
    </dataValidation>
  </dataValidations>
  <printOptions/>
  <pageMargins left="0.7" right="0.7" top="0.75" bottom="0.75" header="0.3" footer="0.3"/>
  <pageSetup horizontalDpi="600" verticalDpi="600" orientation="landscape" scale="93" r:id="rId1"/>
  <headerFooter>
    <oddHeader>&amp;C&amp;"Times New Roman,Regular"&amp;22REGISTROS DE VENTAS Y PRODUCCION</oddHeader>
    <oddFooter>&amp;RABRIL</oddFooter>
  </headerFooter>
  <rowBreaks count="2" manualBreakCount="2">
    <brk id="27" max="255" man="1"/>
    <brk id="51" max="255" man="1"/>
  </rowBreaks>
</worksheet>
</file>

<file path=xl/worksheets/sheet7.xml><?xml version="1.0" encoding="utf-8"?>
<worksheet xmlns="http://schemas.openxmlformats.org/spreadsheetml/2006/main" xmlns:r="http://schemas.openxmlformats.org/officeDocument/2006/relationships">
  <dimension ref="A1:S59"/>
  <sheetViews>
    <sheetView zoomScalePageLayoutView="0" workbookViewId="0" topLeftCell="A1">
      <selection activeCell="F2" sqref="F2:I2"/>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49</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Mayo</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5!#REF!</formula1>
    </dataValidation>
  </dataValidations>
  <printOptions/>
  <pageMargins left="0.7" right="0.7" top="0.75" bottom="0.75" header="0.3" footer="0.3"/>
  <pageSetup horizontalDpi="600" verticalDpi="600" orientation="landscape" scale="89" r:id="rId1"/>
  <headerFooter>
    <oddHeader>&amp;C&amp;"Times New Roman,Regular"&amp;22REGISTROS DE VENTAS Y PRODUCCION</oddHeader>
    <oddFooter>&amp;RMAYO</oddFooter>
  </headerFooter>
  <rowBreaks count="2" manualBreakCount="2">
    <brk id="27" max="255" man="1"/>
    <brk id="51" max="255" man="1"/>
  </rowBreaks>
</worksheet>
</file>

<file path=xl/worksheets/sheet8.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51</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Junio</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A59:D59"/>
    <mergeCell ref="E59:F59"/>
    <mergeCell ref="A44:F44"/>
    <mergeCell ref="G44:J44"/>
    <mergeCell ref="A36:F36"/>
    <mergeCell ref="G36:J36"/>
    <mergeCell ref="A56:D56"/>
    <mergeCell ref="E56:F56"/>
    <mergeCell ref="A57:D57"/>
    <mergeCell ref="E57:F57"/>
    <mergeCell ref="A58:D58"/>
    <mergeCell ref="E58:F58"/>
    <mergeCell ref="A52:F52"/>
    <mergeCell ref="A53:D53"/>
    <mergeCell ref="E53:F53"/>
    <mergeCell ref="A54:D54"/>
    <mergeCell ref="E54:F54"/>
    <mergeCell ref="A55:D55"/>
    <mergeCell ref="E55:F55"/>
    <mergeCell ref="A1:E1"/>
    <mergeCell ref="F1:I1"/>
    <mergeCell ref="A2:E2"/>
    <mergeCell ref="F2:I2"/>
    <mergeCell ref="A3:E3"/>
    <mergeCell ref="F3:I3"/>
    <mergeCell ref="A5:E5"/>
    <mergeCell ref="F5:I5"/>
    <mergeCell ref="K5:O5"/>
    <mergeCell ref="P5:S5"/>
    <mergeCell ref="A13:E13"/>
    <mergeCell ref="F13:I13"/>
    <mergeCell ref="K13:O13"/>
    <mergeCell ref="P13:S13"/>
    <mergeCell ref="A21:E21"/>
    <mergeCell ref="F21:I21"/>
    <mergeCell ref="K21:O21"/>
    <mergeCell ref="P21:S21"/>
    <mergeCell ref="A31:J32"/>
    <mergeCell ref="A33:J33"/>
    <mergeCell ref="A34:J34"/>
    <mergeCell ref="A35:J35"/>
    <mergeCell ref="A37:D37"/>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s>
  <dataValidations count="1">
    <dataValidation type="list" allowBlank="1" showInputMessage="1" showErrorMessage="1" sqref="K2:K4">
      <formula1>6!#REF!</formula1>
    </dataValidation>
  </dataValidations>
  <printOptions/>
  <pageMargins left="0.7" right="0.7" top="0.75" bottom="0.75" header="0.3" footer="0.3"/>
  <pageSetup horizontalDpi="600" verticalDpi="600" orientation="landscape" scale="88" r:id="rId1"/>
  <headerFooter>
    <oddHeader>&amp;C&amp;"Times New Roman,Regular"&amp;22REGISTROS DE VENTAS Y PRODUCCION</oddHeader>
    <oddFooter>&amp;RJUNIO</oddFooter>
  </headerFooter>
  <rowBreaks count="2" manualBreakCount="2">
    <brk id="27" max="255" man="1"/>
    <brk id="51" max="255" man="1"/>
  </rowBreaks>
</worksheet>
</file>

<file path=xl/worksheets/sheet9.xml><?xml version="1.0" encoding="utf-8"?>
<worksheet xmlns="http://schemas.openxmlformats.org/spreadsheetml/2006/main" xmlns:r="http://schemas.openxmlformats.org/officeDocument/2006/relationships">
  <dimension ref="A1:S59"/>
  <sheetViews>
    <sheetView zoomScalePageLayoutView="0" workbookViewId="0" topLeftCell="A1">
      <selection activeCell="F4" sqref="F4"/>
    </sheetView>
  </sheetViews>
  <sheetFormatPr defaultColWidth="8.8515625" defaultRowHeight="15"/>
  <cols>
    <col min="1" max="1" width="2.421875" style="1" bestFit="1" customWidth="1"/>
    <col min="2" max="2" width="6.7109375" style="1" customWidth="1"/>
    <col min="3" max="3" width="16.7109375" style="1" customWidth="1"/>
    <col min="4" max="4" width="12.28125" style="1" customWidth="1"/>
    <col min="5" max="5" width="15.57421875" style="1" bestFit="1" customWidth="1"/>
    <col min="6" max="6" width="12.7109375" style="1" bestFit="1" customWidth="1"/>
    <col min="7" max="7" width="11.00390625" style="1" customWidth="1"/>
    <col min="8" max="8" width="18.140625" style="1" customWidth="1"/>
    <col min="9" max="9" width="16.57421875" style="1" customWidth="1"/>
    <col min="10" max="10" width="15.8515625" style="1" bestFit="1" customWidth="1"/>
    <col min="11" max="11" width="5.8515625" style="1" customWidth="1"/>
    <col min="12" max="12" width="8.8515625" style="1" customWidth="1"/>
    <col min="13" max="13" width="15.8515625" style="1" customWidth="1"/>
    <col min="14" max="14" width="16.421875" style="1" customWidth="1"/>
    <col min="15" max="15" width="13.57421875" style="1" customWidth="1"/>
    <col min="16" max="16" width="14.421875" style="1" customWidth="1"/>
    <col min="17" max="17" width="12.00390625" style="1" customWidth="1"/>
    <col min="18" max="18" width="8.8515625" style="1" customWidth="1"/>
    <col min="19" max="19" width="12.421875" style="1" customWidth="1"/>
    <col min="20" max="16384" width="8.8515625" style="1" customWidth="1"/>
  </cols>
  <sheetData>
    <row r="1" spans="1:9" ht="15.75">
      <c r="A1" s="135" t="s">
        <v>17</v>
      </c>
      <c r="B1" s="135"/>
      <c r="C1" s="135"/>
      <c r="D1" s="135"/>
      <c r="E1" s="135"/>
      <c r="F1" s="136">
        <f>Información!C2</f>
        <v>0</v>
      </c>
      <c r="G1" s="136"/>
      <c r="H1" s="136"/>
      <c r="I1" s="136"/>
    </row>
    <row r="2" spans="1:11" s="18" customFormat="1" ht="15.75">
      <c r="A2" s="137" t="s">
        <v>22</v>
      </c>
      <c r="B2" s="137"/>
      <c r="C2" s="137"/>
      <c r="D2" s="137"/>
      <c r="E2" s="137"/>
      <c r="F2" s="144">
        <f>_xlfn.IFERROR(1!$F$2:$I$2,"-")</f>
        <v>2020</v>
      </c>
      <c r="G2" s="144"/>
      <c r="H2" s="144"/>
      <c r="I2" s="144"/>
      <c r="J2" s="16"/>
      <c r="K2" s="17"/>
    </row>
    <row r="3" spans="1:11" s="18" customFormat="1" ht="15.75">
      <c r="A3" s="141" t="s">
        <v>62</v>
      </c>
      <c r="B3" s="142"/>
      <c r="C3" s="142"/>
      <c r="D3" s="142"/>
      <c r="E3" s="143"/>
      <c r="F3" s="140" t="s">
        <v>50</v>
      </c>
      <c r="G3" s="140"/>
      <c r="H3" s="140"/>
      <c r="I3" s="140"/>
      <c r="J3" s="16"/>
      <c r="K3" s="17"/>
    </row>
    <row r="4" spans="1:11" s="18" customFormat="1" ht="15.75">
      <c r="A4" s="19"/>
      <c r="B4" s="19"/>
      <c r="C4" s="19"/>
      <c r="D4" s="19"/>
      <c r="E4" s="19"/>
      <c r="F4" s="20"/>
      <c r="G4" s="20"/>
      <c r="H4" s="20"/>
      <c r="I4" s="20"/>
      <c r="J4" s="16"/>
      <c r="K4" s="17"/>
    </row>
    <row r="5" spans="1:19" s="27" customFormat="1" ht="15.75">
      <c r="A5" s="128" t="s">
        <v>43</v>
      </c>
      <c r="B5" s="125"/>
      <c r="C5" s="125"/>
      <c r="D5" s="125"/>
      <c r="E5" s="125"/>
      <c r="F5" s="138">
        <f>Información!B13</f>
        <v>0</v>
      </c>
      <c r="G5" s="138"/>
      <c r="H5" s="138"/>
      <c r="I5" s="138"/>
      <c r="J5" s="20"/>
      <c r="K5" s="126" t="s">
        <v>40</v>
      </c>
      <c r="L5" s="127"/>
      <c r="M5" s="127"/>
      <c r="N5" s="127"/>
      <c r="O5" s="127"/>
      <c r="P5" s="122">
        <f>Información!B16</f>
        <v>0</v>
      </c>
      <c r="Q5" s="122"/>
      <c r="R5" s="122"/>
      <c r="S5" s="122"/>
    </row>
    <row r="6" spans="1:19" s="27" customFormat="1" ht="51.75" customHeight="1">
      <c r="A6" s="33" t="s">
        <v>10</v>
      </c>
      <c r="B6" s="33" t="s">
        <v>63</v>
      </c>
      <c r="C6" s="34" t="s">
        <v>61</v>
      </c>
      <c r="D6" s="34" t="s">
        <v>11</v>
      </c>
      <c r="E6" s="34" t="s">
        <v>12</v>
      </c>
      <c r="F6" s="34" t="s">
        <v>13</v>
      </c>
      <c r="G6" s="34" t="s">
        <v>14</v>
      </c>
      <c r="H6" s="34" t="s">
        <v>15</v>
      </c>
      <c r="I6" s="35" t="s">
        <v>16</v>
      </c>
      <c r="J6" s="31"/>
      <c r="K6" s="36" t="s">
        <v>10</v>
      </c>
      <c r="L6" s="33" t="s">
        <v>63</v>
      </c>
      <c r="M6" s="34" t="s">
        <v>61</v>
      </c>
      <c r="N6" s="37" t="s">
        <v>11</v>
      </c>
      <c r="O6" s="37" t="s">
        <v>12</v>
      </c>
      <c r="P6" s="37" t="s">
        <v>13</v>
      </c>
      <c r="Q6" s="37" t="s">
        <v>14</v>
      </c>
      <c r="R6" s="37" t="s">
        <v>15</v>
      </c>
      <c r="S6" s="38" t="s">
        <v>16</v>
      </c>
    </row>
    <row r="7" spans="1:19" s="27" customFormat="1" ht="15.75">
      <c r="A7" s="67">
        <v>1</v>
      </c>
      <c r="B7" s="57"/>
      <c r="C7" s="58"/>
      <c r="D7" s="58"/>
      <c r="E7" s="59"/>
      <c r="F7" s="59"/>
      <c r="G7" s="60"/>
      <c r="H7" s="40">
        <f>F7*G7</f>
        <v>0</v>
      </c>
      <c r="I7" s="41">
        <f>E7-F7</f>
        <v>0</v>
      </c>
      <c r="J7" s="31"/>
      <c r="K7" s="67">
        <v>1</v>
      </c>
      <c r="L7" s="57"/>
      <c r="M7" s="58"/>
      <c r="N7" s="58"/>
      <c r="O7" s="59"/>
      <c r="P7" s="59"/>
      <c r="Q7" s="60"/>
      <c r="R7" s="40">
        <f>P7*Q7</f>
        <v>0</v>
      </c>
      <c r="S7" s="41">
        <f>O7-P7</f>
        <v>0</v>
      </c>
    </row>
    <row r="8" spans="1:19" s="27" customFormat="1" ht="15.75">
      <c r="A8" s="67">
        <v>2</v>
      </c>
      <c r="B8" s="57"/>
      <c r="C8" s="58"/>
      <c r="D8" s="58"/>
      <c r="E8" s="59"/>
      <c r="F8" s="59"/>
      <c r="G8" s="60"/>
      <c r="H8" s="40">
        <f>F8*G8</f>
        <v>0</v>
      </c>
      <c r="I8" s="41">
        <f>E8-F8</f>
        <v>0</v>
      </c>
      <c r="J8" s="31"/>
      <c r="K8" s="67">
        <v>2</v>
      </c>
      <c r="L8" s="57"/>
      <c r="M8" s="58"/>
      <c r="N8" s="58"/>
      <c r="O8" s="59"/>
      <c r="P8" s="59"/>
      <c r="Q8" s="60"/>
      <c r="R8" s="40">
        <f>P8*Q8</f>
        <v>0</v>
      </c>
      <c r="S8" s="41">
        <f>O8-P8</f>
        <v>0</v>
      </c>
    </row>
    <row r="9" spans="1:19" s="27" customFormat="1" ht="15.75">
      <c r="A9" s="68">
        <v>3</v>
      </c>
      <c r="B9" s="61"/>
      <c r="C9" s="62"/>
      <c r="D9" s="62"/>
      <c r="E9" s="59"/>
      <c r="F9" s="59"/>
      <c r="G9" s="60"/>
      <c r="H9" s="42">
        <f>F9*G9</f>
        <v>0</v>
      </c>
      <c r="I9" s="43">
        <f>E9-F9</f>
        <v>0</v>
      </c>
      <c r="J9" s="31"/>
      <c r="K9" s="68">
        <v>3</v>
      </c>
      <c r="L9" s="61"/>
      <c r="M9" s="62"/>
      <c r="N9" s="62"/>
      <c r="O9" s="59"/>
      <c r="P9" s="59"/>
      <c r="Q9" s="60"/>
      <c r="R9" s="42">
        <f>P9*Q9</f>
        <v>0</v>
      </c>
      <c r="S9" s="43">
        <f>O9-P9</f>
        <v>0</v>
      </c>
    </row>
    <row r="10" spans="1:19" s="27" customFormat="1" ht="15.75">
      <c r="A10" s="69">
        <v>4</v>
      </c>
      <c r="B10" s="57"/>
      <c r="C10" s="58"/>
      <c r="D10" s="58"/>
      <c r="E10" s="59"/>
      <c r="F10" s="59"/>
      <c r="G10" s="60"/>
      <c r="H10" s="44">
        <f>F10*G10</f>
        <v>0</v>
      </c>
      <c r="I10" s="41">
        <f>E10-F10</f>
        <v>0</v>
      </c>
      <c r="J10" s="31"/>
      <c r="K10" s="69">
        <v>4</v>
      </c>
      <c r="L10" s="57"/>
      <c r="M10" s="58"/>
      <c r="N10" s="58"/>
      <c r="O10" s="59"/>
      <c r="P10" s="59"/>
      <c r="Q10" s="60"/>
      <c r="R10" s="44">
        <f>P10*Q10</f>
        <v>0</v>
      </c>
      <c r="S10" s="41">
        <f>O10-P10</f>
        <v>0</v>
      </c>
    </row>
    <row r="11" spans="1:19" s="27" customFormat="1" ht="15.75">
      <c r="A11" s="69">
        <v>5</v>
      </c>
      <c r="B11" s="57"/>
      <c r="C11" s="58"/>
      <c r="D11" s="58"/>
      <c r="E11" s="59"/>
      <c r="F11" s="59"/>
      <c r="G11" s="60"/>
      <c r="H11" s="44">
        <f>F11*G11</f>
        <v>0</v>
      </c>
      <c r="I11" s="41">
        <f>E11-F11</f>
        <v>0</v>
      </c>
      <c r="J11" s="31"/>
      <c r="K11" s="69">
        <v>5</v>
      </c>
      <c r="L11" s="57"/>
      <c r="M11" s="58"/>
      <c r="N11" s="58"/>
      <c r="O11" s="59"/>
      <c r="P11" s="59"/>
      <c r="Q11" s="60"/>
      <c r="R11" s="44">
        <f>P11*Q11</f>
        <v>0</v>
      </c>
      <c r="S11" s="41">
        <f>O11-P11</f>
        <v>0</v>
      </c>
    </row>
    <row r="12" spans="1:19" s="27" customFormat="1" ht="15.75">
      <c r="A12" s="70"/>
      <c r="B12" s="21"/>
      <c r="C12" s="22"/>
      <c r="D12" s="22"/>
      <c r="E12" s="22"/>
      <c r="F12" s="22"/>
      <c r="G12" s="23"/>
      <c r="H12" s="24"/>
      <c r="I12" s="25"/>
      <c r="J12" s="26"/>
      <c r="K12" s="70"/>
      <c r="L12" s="21"/>
      <c r="M12" s="22"/>
      <c r="N12" s="22"/>
      <c r="O12" s="22"/>
      <c r="P12" s="22"/>
      <c r="Q12" s="23"/>
      <c r="R12" s="24"/>
      <c r="S12" s="25"/>
    </row>
    <row r="13" spans="1:19" s="27" customFormat="1" ht="15.75">
      <c r="A13" s="125" t="s">
        <v>38</v>
      </c>
      <c r="B13" s="125"/>
      <c r="C13" s="125"/>
      <c r="D13" s="125"/>
      <c r="E13" s="125"/>
      <c r="F13" s="121">
        <f>Información!B14</f>
        <v>0</v>
      </c>
      <c r="G13" s="121"/>
      <c r="H13" s="121"/>
      <c r="I13" s="121"/>
      <c r="J13" s="28"/>
      <c r="K13" s="128" t="s">
        <v>41</v>
      </c>
      <c r="L13" s="125"/>
      <c r="M13" s="125"/>
      <c r="N13" s="125"/>
      <c r="O13" s="125"/>
      <c r="P13" s="121">
        <f>Información!B17</f>
        <v>0</v>
      </c>
      <c r="Q13" s="121"/>
      <c r="R13" s="121"/>
      <c r="S13" s="121"/>
    </row>
    <row r="14" spans="1:19" s="27" customFormat="1" ht="48" customHeight="1">
      <c r="A14" s="32" t="s">
        <v>10</v>
      </c>
      <c r="B14" s="33" t="s">
        <v>63</v>
      </c>
      <c r="C14" s="34" t="s">
        <v>61</v>
      </c>
      <c r="D14" s="45" t="s">
        <v>11</v>
      </c>
      <c r="E14" s="45" t="s">
        <v>12</v>
      </c>
      <c r="F14" s="45" t="s">
        <v>13</v>
      </c>
      <c r="G14" s="45" t="s">
        <v>14</v>
      </c>
      <c r="H14" s="45" t="s">
        <v>15</v>
      </c>
      <c r="I14" s="45" t="s">
        <v>16</v>
      </c>
      <c r="J14" s="31"/>
      <c r="K14" s="46" t="s">
        <v>10</v>
      </c>
      <c r="L14" s="33" t="s">
        <v>63</v>
      </c>
      <c r="M14" s="34" t="s">
        <v>61</v>
      </c>
      <c r="N14" s="45" t="s">
        <v>11</v>
      </c>
      <c r="O14" s="45" t="s">
        <v>12</v>
      </c>
      <c r="P14" s="45" t="s">
        <v>13</v>
      </c>
      <c r="Q14" s="45" t="s">
        <v>14</v>
      </c>
      <c r="R14" s="45" t="s">
        <v>15</v>
      </c>
      <c r="S14" s="45" t="s">
        <v>16</v>
      </c>
    </row>
    <row r="15" spans="1:19" s="27" customFormat="1" ht="15.75">
      <c r="A15" s="71">
        <v>1</v>
      </c>
      <c r="B15" s="39"/>
      <c r="C15" s="58"/>
      <c r="D15" s="58"/>
      <c r="E15" s="59"/>
      <c r="F15" s="59"/>
      <c r="G15" s="60"/>
      <c r="H15" s="44">
        <f>F15*G15</f>
        <v>0</v>
      </c>
      <c r="I15" s="41">
        <f>E15-F15</f>
        <v>0</v>
      </c>
      <c r="J15" s="31"/>
      <c r="K15" s="72">
        <v>1</v>
      </c>
      <c r="L15" s="63"/>
      <c r="M15" s="64"/>
      <c r="N15" s="64"/>
      <c r="O15" s="59"/>
      <c r="P15" s="59"/>
      <c r="Q15" s="60"/>
      <c r="R15" s="47">
        <f>P15*Q15</f>
        <v>0</v>
      </c>
      <c r="S15" s="48">
        <f>O15-P15</f>
        <v>0</v>
      </c>
    </row>
    <row r="16" spans="1:19" s="27" customFormat="1" ht="15.75">
      <c r="A16" s="71">
        <v>2</v>
      </c>
      <c r="B16" s="39"/>
      <c r="C16" s="58"/>
      <c r="D16" s="58"/>
      <c r="E16" s="59"/>
      <c r="F16" s="59"/>
      <c r="G16" s="60"/>
      <c r="H16" s="44">
        <f>F16*G16</f>
        <v>0</v>
      </c>
      <c r="I16" s="41">
        <f>E16-F16</f>
        <v>0</v>
      </c>
      <c r="J16" s="31"/>
      <c r="K16" s="67">
        <v>2</v>
      </c>
      <c r="L16" s="57"/>
      <c r="M16" s="58"/>
      <c r="N16" s="58"/>
      <c r="O16" s="59"/>
      <c r="P16" s="59"/>
      <c r="Q16" s="60"/>
      <c r="R16" s="40">
        <f>P16*Q16</f>
        <v>0</v>
      </c>
      <c r="S16" s="41">
        <f>O16-P16</f>
        <v>0</v>
      </c>
    </row>
    <row r="17" spans="1:19" s="27" customFormat="1" ht="15.75">
      <c r="A17" s="71">
        <v>3</v>
      </c>
      <c r="B17" s="39"/>
      <c r="C17" s="58"/>
      <c r="D17" s="58"/>
      <c r="E17" s="59"/>
      <c r="F17" s="59"/>
      <c r="G17" s="60"/>
      <c r="H17" s="44">
        <f>F17*G17</f>
        <v>0</v>
      </c>
      <c r="I17" s="41">
        <f>E17-F17</f>
        <v>0</v>
      </c>
      <c r="J17" s="31"/>
      <c r="K17" s="67">
        <v>3</v>
      </c>
      <c r="L17" s="57"/>
      <c r="M17" s="58"/>
      <c r="N17" s="58"/>
      <c r="O17" s="59"/>
      <c r="P17" s="59"/>
      <c r="Q17" s="60"/>
      <c r="R17" s="40">
        <f>P17*Q17</f>
        <v>0</v>
      </c>
      <c r="S17" s="41">
        <f>O17-P17</f>
        <v>0</v>
      </c>
    </row>
    <row r="18" spans="1:19" s="27" customFormat="1" ht="15.75">
      <c r="A18" s="71">
        <v>4</v>
      </c>
      <c r="B18" s="39"/>
      <c r="C18" s="58"/>
      <c r="D18" s="58"/>
      <c r="E18" s="59"/>
      <c r="F18" s="59"/>
      <c r="G18" s="60"/>
      <c r="H18" s="44">
        <f>F18*G18</f>
        <v>0</v>
      </c>
      <c r="I18" s="41">
        <f>E18-F18</f>
        <v>0</v>
      </c>
      <c r="J18" s="31"/>
      <c r="K18" s="68">
        <v>4</v>
      </c>
      <c r="L18" s="61"/>
      <c r="M18" s="62"/>
      <c r="N18" s="62"/>
      <c r="O18" s="59"/>
      <c r="P18" s="59"/>
      <c r="Q18" s="60"/>
      <c r="R18" s="42">
        <f>P18*Q18</f>
        <v>0</v>
      </c>
      <c r="S18" s="43">
        <f>O18-P18</f>
        <v>0</v>
      </c>
    </row>
    <row r="19" spans="1:19" s="27" customFormat="1" ht="15.75">
      <c r="A19" s="71">
        <v>5</v>
      </c>
      <c r="B19" s="39"/>
      <c r="C19" s="58"/>
      <c r="D19" s="58"/>
      <c r="E19" s="59"/>
      <c r="F19" s="59"/>
      <c r="G19" s="60"/>
      <c r="H19" s="44">
        <f>F19*G19</f>
        <v>0</v>
      </c>
      <c r="I19" s="41">
        <f>E19-F19</f>
        <v>0</v>
      </c>
      <c r="J19" s="31"/>
      <c r="K19" s="69">
        <v>5</v>
      </c>
      <c r="L19" s="57"/>
      <c r="M19" s="58"/>
      <c r="N19" s="58"/>
      <c r="O19" s="59"/>
      <c r="P19" s="59"/>
      <c r="Q19" s="60"/>
      <c r="R19" s="44">
        <f>P19*Q19</f>
        <v>0</v>
      </c>
      <c r="S19" s="41">
        <f>O19-P19</f>
        <v>0</v>
      </c>
    </row>
    <row r="20" spans="1:19" s="18" customFormat="1" ht="15.75">
      <c r="A20" s="70"/>
      <c r="B20" s="21"/>
      <c r="C20" s="22"/>
      <c r="D20" s="22"/>
      <c r="E20" s="22"/>
      <c r="F20" s="22"/>
      <c r="G20" s="23"/>
      <c r="H20" s="24"/>
      <c r="I20" s="25"/>
      <c r="J20" s="26"/>
      <c r="K20" s="70"/>
      <c r="L20" s="21"/>
      <c r="M20" s="22"/>
      <c r="N20" s="22"/>
      <c r="O20" s="22"/>
      <c r="P20" s="22"/>
      <c r="Q20" s="23"/>
      <c r="R20" s="24"/>
      <c r="S20" s="25"/>
    </row>
    <row r="21" spans="1:19" s="27" customFormat="1" ht="15.75">
      <c r="A21" s="125" t="s">
        <v>39</v>
      </c>
      <c r="B21" s="125"/>
      <c r="C21" s="125"/>
      <c r="D21" s="125"/>
      <c r="E21" s="125"/>
      <c r="F21" s="121">
        <f>Información!B15</f>
        <v>0</v>
      </c>
      <c r="G21" s="121"/>
      <c r="H21" s="121"/>
      <c r="I21" s="121"/>
      <c r="J21" s="29"/>
      <c r="K21" s="126" t="s">
        <v>42</v>
      </c>
      <c r="L21" s="127"/>
      <c r="M21" s="127"/>
      <c r="N21" s="127"/>
      <c r="O21" s="127"/>
      <c r="P21" s="118">
        <f>Información!B18</f>
        <v>0</v>
      </c>
      <c r="Q21" s="118"/>
      <c r="R21" s="118"/>
      <c r="S21" s="118"/>
    </row>
    <row r="22" spans="1:19" s="27" customFormat="1" ht="66" customHeight="1">
      <c r="A22" s="32" t="s">
        <v>10</v>
      </c>
      <c r="B22" s="33" t="s">
        <v>63</v>
      </c>
      <c r="C22" s="34" t="s">
        <v>61</v>
      </c>
      <c r="D22" s="45" t="s">
        <v>11</v>
      </c>
      <c r="E22" s="45" t="s">
        <v>12</v>
      </c>
      <c r="F22" s="45" t="s">
        <v>13</v>
      </c>
      <c r="G22" s="45" t="s">
        <v>14</v>
      </c>
      <c r="H22" s="45" t="s">
        <v>15</v>
      </c>
      <c r="I22" s="45" t="s">
        <v>16</v>
      </c>
      <c r="J22" s="31"/>
      <c r="K22" s="49" t="s">
        <v>10</v>
      </c>
      <c r="L22" s="33" t="s">
        <v>63</v>
      </c>
      <c r="M22" s="34" t="s">
        <v>61</v>
      </c>
      <c r="N22" s="50" t="s">
        <v>11</v>
      </c>
      <c r="O22" s="50" t="s">
        <v>12</v>
      </c>
      <c r="P22" s="50" t="s">
        <v>13</v>
      </c>
      <c r="Q22" s="50" t="s">
        <v>14</v>
      </c>
      <c r="R22" s="50" t="s">
        <v>15</v>
      </c>
      <c r="S22" s="50" t="s">
        <v>16</v>
      </c>
    </row>
    <row r="23" spans="1:19" s="27" customFormat="1" ht="15.75">
      <c r="A23" s="71">
        <v>1</v>
      </c>
      <c r="B23" s="57"/>
      <c r="C23" s="58"/>
      <c r="D23" s="58"/>
      <c r="E23" s="59"/>
      <c r="F23" s="59"/>
      <c r="G23" s="60"/>
      <c r="H23" s="44">
        <f>F23*G23</f>
        <v>0</v>
      </c>
      <c r="I23" s="41">
        <f>E23-F23</f>
        <v>0</v>
      </c>
      <c r="J23" s="31"/>
      <c r="K23" s="72">
        <v>1</v>
      </c>
      <c r="L23" s="63"/>
      <c r="M23" s="65"/>
      <c r="N23" s="64"/>
      <c r="O23" s="59"/>
      <c r="P23" s="59"/>
      <c r="Q23" s="60"/>
      <c r="R23" s="47">
        <f>P23*Q23</f>
        <v>0</v>
      </c>
      <c r="S23" s="48">
        <f>O23-P23</f>
        <v>0</v>
      </c>
    </row>
    <row r="24" spans="1:19" s="27" customFormat="1" ht="15.75">
      <c r="A24" s="71">
        <v>2</v>
      </c>
      <c r="B24" s="57"/>
      <c r="C24" s="58"/>
      <c r="D24" s="58"/>
      <c r="E24" s="59"/>
      <c r="F24" s="59"/>
      <c r="G24" s="60"/>
      <c r="H24" s="44">
        <f>F24*G24</f>
        <v>0</v>
      </c>
      <c r="I24" s="41">
        <f>E24-F24</f>
        <v>0</v>
      </c>
      <c r="J24" s="31"/>
      <c r="K24" s="67">
        <v>2</v>
      </c>
      <c r="L24" s="57"/>
      <c r="M24" s="59"/>
      <c r="N24" s="58"/>
      <c r="O24" s="59"/>
      <c r="P24" s="59"/>
      <c r="Q24" s="60"/>
      <c r="R24" s="40">
        <f>P24*Q24</f>
        <v>0</v>
      </c>
      <c r="S24" s="41">
        <f>O24-P24</f>
        <v>0</v>
      </c>
    </row>
    <row r="25" spans="1:19" s="27" customFormat="1" ht="15.75">
      <c r="A25" s="71">
        <v>3</v>
      </c>
      <c r="B25" s="57"/>
      <c r="C25" s="58"/>
      <c r="D25" s="58"/>
      <c r="E25" s="59"/>
      <c r="F25" s="59"/>
      <c r="G25" s="60"/>
      <c r="H25" s="44">
        <f>F25*G25</f>
        <v>0</v>
      </c>
      <c r="I25" s="41">
        <f>E25-F25</f>
        <v>0</v>
      </c>
      <c r="J25" s="31"/>
      <c r="K25" s="67">
        <v>3</v>
      </c>
      <c r="L25" s="57"/>
      <c r="M25" s="59"/>
      <c r="N25" s="58"/>
      <c r="O25" s="59"/>
      <c r="P25" s="59"/>
      <c r="Q25" s="60"/>
      <c r="R25" s="40">
        <f>P25*Q25</f>
        <v>0</v>
      </c>
      <c r="S25" s="41">
        <f>O25-P25</f>
        <v>0</v>
      </c>
    </row>
    <row r="26" spans="1:19" s="27" customFormat="1" ht="15.75">
      <c r="A26" s="71">
        <v>4</v>
      </c>
      <c r="B26" s="57"/>
      <c r="C26" s="58"/>
      <c r="D26" s="58"/>
      <c r="E26" s="59"/>
      <c r="F26" s="59"/>
      <c r="G26" s="60"/>
      <c r="H26" s="44">
        <f>F26*G26</f>
        <v>0</v>
      </c>
      <c r="I26" s="41">
        <f>E26-F26</f>
        <v>0</v>
      </c>
      <c r="J26" s="31"/>
      <c r="K26" s="67">
        <v>4</v>
      </c>
      <c r="L26" s="57"/>
      <c r="M26" s="59"/>
      <c r="N26" s="58"/>
      <c r="O26" s="59"/>
      <c r="P26" s="59"/>
      <c r="Q26" s="60"/>
      <c r="R26" s="40">
        <f>P26*Q26</f>
        <v>0</v>
      </c>
      <c r="S26" s="41">
        <f>O26-P26</f>
        <v>0</v>
      </c>
    </row>
    <row r="27" spans="1:19" s="27" customFormat="1" ht="15.75">
      <c r="A27" s="71">
        <v>5</v>
      </c>
      <c r="B27" s="57"/>
      <c r="C27" s="58"/>
      <c r="D27" s="58"/>
      <c r="E27" s="59"/>
      <c r="F27" s="59"/>
      <c r="G27" s="60"/>
      <c r="H27" s="44">
        <f>F27*G27</f>
        <v>0</v>
      </c>
      <c r="I27" s="41">
        <f>E27-F27</f>
        <v>0</v>
      </c>
      <c r="J27" s="31"/>
      <c r="K27" s="73">
        <v>5</v>
      </c>
      <c r="L27" s="57"/>
      <c r="M27" s="59"/>
      <c r="N27" s="58"/>
      <c r="O27" s="59"/>
      <c r="P27" s="59"/>
      <c r="Q27" s="60"/>
      <c r="R27" s="40">
        <f>P27*Q27</f>
        <v>0</v>
      </c>
      <c r="S27" s="41">
        <f>O27-P27</f>
        <v>0</v>
      </c>
    </row>
    <row r="28" spans="1:11" s="18" customFormat="1" ht="15.75">
      <c r="A28" s="70"/>
      <c r="B28" s="21"/>
      <c r="C28" s="22"/>
      <c r="D28" s="22"/>
      <c r="E28" s="22"/>
      <c r="F28" s="22"/>
      <c r="G28" s="23"/>
      <c r="H28" s="24"/>
      <c r="I28" s="25"/>
      <c r="J28" s="26"/>
      <c r="K28" s="26"/>
    </row>
    <row r="29" spans="10:11" s="27" customFormat="1" ht="15.75">
      <c r="J29" s="30"/>
      <c r="K29" s="30"/>
    </row>
    <row r="30" spans="1:11" s="27" customFormat="1" ht="15.75">
      <c r="A30" s="70"/>
      <c r="B30" s="21"/>
      <c r="C30" s="22"/>
      <c r="D30" s="22"/>
      <c r="E30" s="22"/>
      <c r="F30" s="22"/>
      <c r="G30" s="23"/>
      <c r="H30" s="24"/>
      <c r="I30" s="25"/>
      <c r="J30" s="31"/>
      <c r="K30" s="31"/>
    </row>
    <row r="31" spans="1:11" s="27" customFormat="1" ht="15" customHeight="1">
      <c r="A31" s="123" t="s">
        <v>57</v>
      </c>
      <c r="B31" s="123"/>
      <c r="C31" s="123"/>
      <c r="D31" s="123"/>
      <c r="E31" s="123"/>
      <c r="F31" s="123"/>
      <c r="G31" s="123"/>
      <c r="H31" s="123"/>
      <c r="I31" s="123"/>
      <c r="J31" s="123"/>
      <c r="K31" s="51"/>
    </row>
    <row r="32" spans="1:13" s="27" customFormat="1" ht="15.75">
      <c r="A32" s="124"/>
      <c r="B32" s="124"/>
      <c r="C32" s="124"/>
      <c r="D32" s="124"/>
      <c r="E32" s="124"/>
      <c r="F32" s="124"/>
      <c r="G32" s="124"/>
      <c r="H32" s="124"/>
      <c r="I32" s="124"/>
      <c r="J32" s="124"/>
      <c r="K32" s="51"/>
      <c r="M32" s="52"/>
    </row>
    <row r="33" spans="1:13" s="27" customFormat="1" ht="15.75">
      <c r="A33" s="119">
        <f>F2</f>
        <v>2020</v>
      </c>
      <c r="B33" s="119"/>
      <c r="C33" s="119"/>
      <c r="D33" s="119"/>
      <c r="E33" s="119"/>
      <c r="F33" s="119"/>
      <c r="G33" s="119"/>
      <c r="H33" s="119"/>
      <c r="I33" s="119"/>
      <c r="J33" s="119"/>
      <c r="K33" s="51"/>
      <c r="M33" s="52"/>
    </row>
    <row r="34" spans="1:13" s="27" customFormat="1" ht="15.75">
      <c r="A34" s="119" t="str">
        <f>F3</f>
        <v>Julio</v>
      </c>
      <c r="B34" s="119"/>
      <c r="C34" s="119"/>
      <c r="D34" s="119"/>
      <c r="E34" s="119"/>
      <c r="F34" s="119"/>
      <c r="G34" s="119"/>
      <c r="H34" s="119"/>
      <c r="I34" s="119"/>
      <c r="J34" s="119"/>
      <c r="K34" s="51"/>
      <c r="M34" s="52"/>
    </row>
    <row r="35" spans="1:13" s="27" customFormat="1" ht="15.75">
      <c r="A35" s="120"/>
      <c r="B35" s="120"/>
      <c r="C35" s="120"/>
      <c r="D35" s="120"/>
      <c r="E35" s="120"/>
      <c r="F35" s="120"/>
      <c r="G35" s="120"/>
      <c r="H35" s="120"/>
      <c r="I35" s="120"/>
      <c r="J35" s="120"/>
      <c r="K35" s="51"/>
      <c r="M35" s="52"/>
    </row>
    <row r="36" spans="1:13" s="27" customFormat="1" ht="15.75">
      <c r="A36" s="129" t="s">
        <v>18</v>
      </c>
      <c r="B36" s="130"/>
      <c r="C36" s="130"/>
      <c r="D36" s="130"/>
      <c r="E36" s="130"/>
      <c r="F36" s="131"/>
      <c r="G36" s="132" t="s">
        <v>19</v>
      </c>
      <c r="H36" s="133"/>
      <c r="I36" s="133"/>
      <c r="J36" s="134"/>
      <c r="K36" s="51"/>
      <c r="M36" s="31"/>
    </row>
    <row r="37" spans="1:13" s="27" customFormat="1" ht="15.75">
      <c r="A37" s="108" t="s">
        <v>20</v>
      </c>
      <c r="B37" s="108"/>
      <c r="C37" s="108"/>
      <c r="D37" s="108"/>
      <c r="E37" s="108" t="s">
        <v>21</v>
      </c>
      <c r="F37" s="108"/>
      <c r="G37" s="108" t="s">
        <v>20</v>
      </c>
      <c r="H37" s="108"/>
      <c r="I37" s="108"/>
      <c r="J37" s="54" t="s">
        <v>21</v>
      </c>
      <c r="K37" s="51"/>
      <c r="M37" s="31"/>
    </row>
    <row r="38" spans="1:13" s="27" customFormat="1" ht="15.75">
      <c r="A38" s="108">
        <f>F5</f>
        <v>0</v>
      </c>
      <c r="B38" s="108"/>
      <c r="C38" s="108"/>
      <c r="D38" s="108"/>
      <c r="E38" s="114">
        <f>(AVERAGE(H7:H11))</f>
        <v>0</v>
      </c>
      <c r="F38" s="114"/>
      <c r="G38" s="108">
        <f aca="true" t="shared" si="0" ref="G38:G43">A38</f>
        <v>0</v>
      </c>
      <c r="H38" s="108"/>
      <c r="I38" s="108"/>
      <c r="J38" s="53" t="str">
        <f>_xlfn.IFERROR((SUM(F7:F11)/SUM(C7:C11)),"-")</f>
        <v>-</v>
      </c>
      <c r="K38" s="51"/>
      <c r="M38" s="31"/>
    </row>
    <row r="39" spans="1:13" s="27" customFormat="1" ht="15.75">
      <c r="A39" s="108">
        <f>F13</f>
        <v>0</v>
      </c>
      <c r="B39" s="108"/>
      <c r="C39" s="108"/>
      <c r="D39" s="108"/>
      <c r="E39" s="114">
        <f>(AVERAGE(H15:H19))</f>
        <v>0</v>
      </c>
      <c r="F39" s="114"/>
      <c r="G39" s="108">
        <f t="shared" si="0"/>
        <v>0</v>
      </c>
      <c r="H39" s="108"/>
      <c r="I39" s="108"/>
      <c r="J39" s="54" t="str">
        <f>_xlfn.IFERROR((SUM(F15:F19)/SUM(C15:C19)),"-")</f>
        <v>-</v>
      </c>
      <c r="K39" s="51"/>
      <c r="M39" s="31"/>
    </row>
    <row r="40" spans="1:13" s="27" customFormat="1" ht="15.75">
      <c r="A40" s="108">
        <f>F21</f>
        <v>0</v>
      </c>
      <c r="B40" s="108"/>
      <c r="C40" s="108"/>
      <c r="D40" s="108"/>
      <c r="E40" s="114">
        <f>(AVERAGE(H23:H27))</f>
        <v>0</v>
      </c>
      <c r="F40" s="114"/>
      <c r="G40" s="108">
        <f t="shared" si="0"/>
        <v>0</v>
      </c>
      <c r="H40" s="108"/>
      <c r="I40" s="108"/>
      <c r="J40" s="54" t="str">
        <f>_xlfn.IFERROR((SUM(F23:F27)/SUM(C23:C27)),"-")</f>
        <v>-</v>
      </c>
      <c r="K40" s="51"/>
      <c r="M40" s="31"/>
    </row>
    <row r="41" spans="1:13" s="27" customFormat="1" ht="15.75">
      <c r="A41" s="108">
        <f>P5</f>
        <v>0</v>
      </c>
      <c r="B41" s="108"/>
      <c r="C41" s="108"/>
      <c r="D41" s="108"/>
      <c r="E41" s="114">
        <f>(AVERAGE(R7:R11))</f>
        <v>0</v>
      </c>
      <c r="F41" s="114"/>
      <c r="G41" s="108">
        <f t="shared" si="0"/>
        <v>0</v>
      </c>
      <c r="H41" s="108"/>
      <c r="I41" s="108"/>
      <c r="J41" s="54" t="str">
        <f>_xlfn.IFERROR((SUM(P7:P11)/SUM(M7:M11)),"-")</f>
        <v>-</v>
      </c>
      <c r="K41" s="51"/>
      <c r="M41" s="31"/>
    </row>
    <row r="42" spans="1:13" s="27" customFormat="1" ht="15.75">
      <c r="A42" s="108">
        <f>P13</f>
        <v>0</v>
      </c>
      <c r="B42" s="108"/>
      <c r="C42" s="108"/>
      <c r="D42" s="108"/>
      <c r="E42" s="114">
        <f>(AVERAGE(R15:R19))</f>
        <v>0</v>
      </c>
      <c r="F42" s="114"/>
      <c r="G42" s="108">
        <f t="shared" si="0"/>
        <v>0</v>
      </c>
      <c r="H42" s="108"/>
      <c r="I42" s="108"/>
      <c r="J42" s="54" t="str">
        <f>_xlfn.IFERROR((SUM(P15:P19)/SUM(M15:M19)),"-")</f>
        <v>-</v>
      </c>
      <c r="K42" s="51"/>
      <c r="M42" s="31"/>
    </row>
    <row r="43" spans="1:13" s="27" customFormat="1" ht="15.75">
      <c r="A43" s="108">
        <f>P21</f>
        <v>0</v>
      </c>
      <c r="B43" s="108"/>
      <c r="C43" s="108"/>
      <c r="D43" s="108"/>
      <c r="E43" s="114">
        <f>(AVERAGE(R23:R27))</f>
        <v>0</v>
      </c>
      <c r="F43" s="114"/>
      <c r="G43" s="108">
        <f t="shared" si="0"/>
        <v>0</v>
      </c>
      <c r="H43" s="108"/>
      <c r="I43" s="108"/>
      <c r="J43" s="54" t="str">
        <f>_xlfn.IFERROR((SUM(P23:P27)/SUM(M23:M27)),"-")</f>
        <v>-</v>
      </c>
      <c r="K43" s="51"/>
      <c r="M43" s="31"/>
    </row>
    <row r="44" spans="1:13" s="27" customFormat="1" ht="15.75">
      <c r="A44" s="110" t="s">
        <v>26</v>
      </c>
      <c r="B44" s="111"/>
      <c r="C44" s="111"/>
      <c r="D44" s="111"/>
      <c r="E44" s="111"/>
      <c r="F44" s="112"/>
      <c r="G44" s="115" t="s">
        <v>25</v>
      </c>
      <c r="H44" s="116"/>
      <c r="I44" s="116"/>
      <c r="J44" s="117"/>
      <c r="K44" s="51"/>
      <c r="M44" s="31"/>
    </row>
    <row r="45" spans="1:13" s="27" customFormat="1" ht="15.75">
      <c r="A45" s="113" t="s">
        <v>20</v>
      </c>
      <c r="B45" s="113"/>
      <c r="C45" s="113"/>
      <c r="D45" s="113"/>
      <c r="E45" s="113" t="s">
        <v>21</v>
      </c>
      <c r="F45" s="113"/>
      <c r="G45" s="113" t="s">
        <v>20</v>
      </c>
      <c r="H45" s="113"/>
      <c r="I45" s="113"/>
      <c r="J45" s="55" t="str">
        <f>J37</f>
        <v>CANTIDAD</v>
      </c>
      <c r="K45" s="51"/>
      <c r="M45" s="31"/>
    </row>
    <row r="46" spans="1:13" s="27" customFormat="1" ht="15.75">
      <c r="A46" s="108">
        <f aca="true" t="shared" si="1" ref="A46:A51">A38</f>
        <v>0</v>
      </c>
      <c r="B46" s="108"/>
      <c r="C46" s="108"/>
      <c r="D46" s="108"/>
      <c r="E46" s="108">
        <f>SUM(I7:I11)</f>
        <v>0</v>
      </c>
      <c r="F46" s="108"/>
      <c r="G46" s="108">
        <f aca="true" t="shared" si="2" ref="G46:G51">A46</f>
        <v>0</v>
      </c>
      <c r="H46" s="108"/>
      <c r="I46" s="108"/>
      <c r="J46" s="56">
        <f>SUM(H7:H11)</f>
        <v>0</v>
      </c>
      <c r="K46" s="51"/>
      <c r="M46" s="31"/>
    </row>
    <row r="47" spans="1:13" s="27" customFormat="1" ht="15.75">
      <c r="A47" s="108">
        <f t="shared" si="1"/>
        <v>0</v>
      </c>
      <c r="B47" s="108"/>
      <c r="C47" s="108"/>
      <c r="D47" s="108"/>
      <c r="E47" s="108">
        <f>SUM(I15:I19)</f>
        <v>0</v>
      </c>
      <c r="F47" s="108"/>
      <c r="G47" s="108">
        <f t="shared" si="2"/>
        <v>0</v>
      </c>
      <c r="H47" s="108"/>
      <c r="I47" s="108"/>
      <c r="J47" s="56">
        <f>SUM(H15:H19)</f>
        <v>0</v>
      </c>
      <c r="K47" s="51"/>
      <c r="M47" s="31"/>
    </row>
    <row r="48" spans="1:13" s="27" customFormat="1" ht="15.75">
      <c r="A48" s="108">
        <f t="shared" si="1"/>
        <v>0</v>
      </c>
      <c r="B48" s="108"/>
      <c r="C48" s="108"/>
      <c r="D48" s="108"/>
      <c r="E48" s="108">
        <f>SUM(I23:I27)</f>
        <v>0</v>
      </c>
      <c r="F48" s="108"/>
      <c r="G48" s="108">
        <f t="shared" si="2"/>
        <v>0</v>
      </c>
      <c r="H48" s="108"/>
      <c r="I48" s="108"/>
      <c r="J48" s="56">
        <f>SUM(H23:H27)</f>
        <v>0</v>
      </c>
      <c r="K48" s="51"/>
      <c r="M48" s="31"/>
    </row>
    <row r="49" spans="1:13" s="27" customFormat="1" ht="15.75">
      <c r="A49" s="108">
        <f t="shared" si="1"/>
        <v>0</v>
      </c>
      <c r="B49" s="108"/>
      <c r="C49" s="108"/>
      <c r="D49" s="108"/>
      <c r="E49" s="108">
        <f>SUM(S7:S11)</f>
        <v>0</v>
      </c>
      <c r="F49" s="108"/>
      <c r="G49" s="108">
        <f t="shared" si="2"/>
        <v>0</v>
      </c>
      <c r="H49" s="108"/>
      <c r="I49" s="108"/>
      <c r="J49" s="56">
        <f>SUM(R7:R11)</f>
        <v>0</v>
      </c>
      <c r="K49" s="51"/>
      <c r="M49" s="31"/>
    </row>
    <row r="50" spans="1:13" s="27" customFormat="1" ht="15.75">
      <c r="A50" s="108">
        <f t="shared" si="1"/>
        <v>0</v>
      </c>
      <c r="B50" s="108"/>
      <c r="C50" s="108"/>
      <c r="D50" s="108"/>
      <c r="E50" s="108">
        <f>SUM(S15:S19)</f>
        <v>0</v>
      </c>
      <c r="F50" s="108"/>
      <c r="G50" s="108">
        <f t="shared" si="2"/>
        <v>0</v>
      </c>
      <c r="H50" s="108"/>
      <c r="I50" s="108"/>
      <c r="J50" s="56">
        <f>SUM(R15:R19)</f>
        <v>0</v>
      </c>
      <c r="K50" s="51"/>
      <c r="M50" s="31"/>
    </row>
    <row r="51" spans="1:13" s="27" customFormat="1" ht="15.75">
      <c r="A51" s="108">
        <f t="shared" si="1"/>
        <v>0</v>
      </c>
      <c r="B51" s="108"/>
      <c r="C51" s="108"/>
      <c r="D51" s="108"/>
      <c r="E51" s="108">
        <f>SUM(S23:S27)</f>
        <v>0</v>
      </c>
      <c r="F51" s="108"/>
      <c r="G51" s="108">
        <f t="shared" si="2"/>
        <v>0</v>
      </c>
      <c r="H51" s="108"/>
      <c r="I51" s="108"/>
      <c r="J51" s="56">
        <f>SUM(R23:R27)</f>
        <v>0</v>
      </c>
      <c r="K51" s="51"/>
      <c r="M51" s="31"/>
    </row>
    <row r="52" spans="1:6" s="27" customFormat="1" ht="15.75">
      <c r="A52" s="110" t="s">
        <v>67</v>
      </c>
      <c r="B52" s="111"/>
      <c r="C52" s="111"/>
      <c r="D52" s="111"/>
      <c r="E52" s="111"/>
      <c r="F52" s="112"/>
    </row>
    <row r="53" spans="1:6" s="27" customFormat="1" ht="15.75">
      <c r="A53" s="113" t="s">
        <v>20</v>
      </c>
      <c r="B53" s="113"/>
      <c r="C53" s="113"/>
      <c r="D53" s="113"/>
      <c r="E53" s="113" t="s">
        <v>21</v>
      </c>
      <c r="F53" s="113"/>
    </row>
    <row r="54" spans="1:6" s="27" customFormat="1" ht="15.75">
      <c r="A54" s="108">
        <f aca="true" t="shared" si="3" ref="A54:A59">A46</f>
        <v>0</v>
      </c>
      <c r="B54" s="108"/>
      <c r="C54" s="108"/>
      <c r="D54" s="108"/>
      <c r="E54" s="109">
        <f>SUM(F7:F11)</f>
        <v>0</v>
      </c>
      <c r="F54" s="109"/>
    </row>
    <row r="55" spans="1:6" s="27" customFormat="1" ht="15.75">
      <c r="A55" s="108">
        <f t="shared" si="3"/>
        <v>0</v>
      </c>
      <c r="B55" s="108"/>
      <c r="C55" s="108"/>
      <c r="D55" s="108"/>
      <c r="E55" s="109">
        <f>SUM(F15:F19)</f>
        <v>0</v>
      </c>
      <c r="F55" s="109"/>
    </row>
    <row r="56" spans="1:6" s="27" customFormat="1" ht="15.75">
      <c r="A56" s="108">
        <f t="shared" si="3"/>
        <v>0</v>
      </c>
      <c r="B56" s="108"/>
      <c r="C56" s="108"/>
      <c r="D56" s="108"/>
      <c r="E56" s="109">
        <f>SUM(F23:F27)</f>
        <v>0</v>
      </c>
      <c r="F56" s="109"/>
    </row>
    <row r="57" spans="1:6" ht="15.75">
      <c r="A57" s="108">
        <f t="shared" si="3"/>
        <v>0</v>
      </c>
      <c r="B57" s="108"/>
      <c r="C57" s="108"/>
      <c r="D57" s="108"/>
      <c r="E57" s="109">
        <f>SUM(P7:P11)</f>
        <v>0</v>
      </c>
      <c r="F57" s="109"/>
    </row>
    <row r="58" spans="1:6" ht="15.75">
      <c r="A58" s="108">
        <f t="shared" si="3"/>
        <v>0</v>
      </c>
      <c r="B58" s="108"/>
      <c r="C58" s="108"/>
      <c r="D58" s="108"/>
      <c r="E58" s="109">
        <f>SUM(P15:P19)</f>
        <v>0</v>
      </c>
      <c r="F58" s="109"/>
    </row>
    <row r="59" spans="1:6" ht="15.75">
      <c r="A59" s="108">
        <f t="shared" si="3"/>
        <v>0</v>
      </c>
      <c r="B59" s="108"/>
      <c r="C59" s="108"/>
      <c r="D59" s="108"/>
      <c r="E59" s="109">
        <f>SUM(P23:P27)</f>
        <v>0</v>
      </c>
      <c r="F59" s="109"/>
    </row>
  </sheetData>
  <sheetProtection sheet="1" formatCells="0" formatColumns="0" formatRows="0" insertColumns="0" insertRows="0" insertHyperlinks="0" deleteColumns="0" deleteRows="0" sort="0" autoFilter="0"/>
  <mergeCells count="83">
    <mergeCell ref="F3:I3"/>
    <mergeCell ref="A36:F36"/>
    <mergeCell ref="G36:J36"/>
    <mergeCell ref="A37:D37"/>
    <mergeCell ref="A21:E21"/>
    <mergeCell ref="F21:I21"/>
    <mergeCell ref="A1:E1"/>
    <mergeCell ref="F1:I1"/>
    <mergeCell ref="A2:E2"/>
    <mergeCell ref="F2:I2"/>
    <mergeCell ref="A3:E3"/>
    <mergeCell ref="A57:D57"/>
    <mergeCell ref="E57:F57"/>
    <mergeCell ref="A58:D58"/>
    <mergeCell ref="E58:F58"/>
    <mergeCell ref="A59:D59"/>
    <mergeCell ref="E59:F59"/>
    <mergeCell ref="A54:D54"/>
    <mergeCell ref="E54:F54"/>
    <mergeCell ref="A55:D55"/>
    <mergeCell ref="E55:F55"/>
    <mergeCell ref="A56:D56"/>
    <mergeCell ref="E56:F56"/>
    <mergeCell ref="A5:E5"/>
    <mergeCell ref="F5:I5"/>
    <mergeCell ref="K5:O5"/>
    <mergeCell ref="P5:S5"/>
    <mergeCell ref="A13:E13"/>
    <mergeCell ref="F13:I13"/>
    <mergeCell ref="K13:O13"/>
    <mergeCell ref="P13:S13"/>
    <mergeCell ref="K21:O21"/>
    <mergeCell ref="P21:S21"/>
    <mergeCell ref="A31:J32"/>
    <mergeCell ref="A33:J33"/>
    <mergeCell ref="A34:J34"/>
    <mergeCell ref="A35:J35"/>
    <mergeCell ref="E37:F37"/>
    <mergeCell ref="G37:I37"/>
    <mergeCell ref="A38:D38"/>
    <mergeCell ref="E38:F38"/>
    <mergeCell ref="G38:I38"/>
    <mergeCell ref="A39:D39"/>
    <mergeCell ref="E39:F39"/>
    <mergeCell ref="G39:I39"/>
    <mergeCell ref="A40:D40"/>
    <mergeCell ref="E40:F40"/>
    <mergeCell ref="G40:I40"/>
    <mergeCell ref="A41:D41"/>
    <mergeCell ref="E41:F41"/>
    <mergeCell ref="G41:I41"/>
    <mergeCell ref="A42:D42"/>
    <mergeCell ref="E42:F42"/>
    <mergeCell ref="G42:I42"/>
    <mergeCell ref="A43:D43"/>
    <mergeCell ref="E43:F43"/>
    <mergeCell ref="G43:I43"/>
    <mergeCell ref="A44:F44"/>
    <mergeCell ref="G44:J44"/>
    <mergeCell ref="A45:D45"/>
    <mergeCell ref="E45:F45"/>
    <mergeCell ref="G45:I45"/>
    <mergeCell ref="A46:D46"/>
    <mergeCell ref="E46:F46"/>
    <mergeCell ref="G46:I46"/>
    <mergeCell ref="A47:D47"/>
    <mergeCell ref="E47:F47"/>
    <mergeCell ref="G47:I47"/>
    <mergeCell ref="A48:D48"/>
    <mergeCell ref="E48:F48"/>
    <mergeCell ref="G48:I48"/>
    <mergeCell ref="A49:D49"/>
    <mergeCell ref="E49:F49"/>
    <mergeCell ref="G49:I49"/>
    <mergeCell ref="A50:D50"/>
    <mergeCell ref="E50:F50"/>
    <mergeCell ref="G50:I50"/>
    <mergeCell ref="A51:D51"/>
    <mergeCell ref="E51:F51"/>
    <mergeCell ref="G51:I51"/>
    <mergeCell ref="A52:F52"/>
    <mergeCell ref="A53:D53"/>
    <mergeCell ref="E53:F53"/>
  </mergeCells>
  <dataValidations count="1">
    <dataValidation type="list" allowBlank="1" showInputMessage="1" showErrorMessage="1" sqref="K2:K4">
      <formula1>7!#REF!</formula1>
    </dataValidation>
  </dataValidations>
  <printOptions/>
  <pageMargins left="0.7" right="0.7" top="0.75" bottom="0.75" header="0.3" footer="0.3"/>
  <pageSetup horizontalDpi="600" verticalDpi="600" orientation="landscape" scale="88" r:id="rId1"/>
  <headerFooter>
    <oddHeader>&amp;C&amp;"Times New Roman,Regular"&amp;22REGISTROS DE VENTAS Y PRODUCCION</oddHeader>
    <oddFooter>&amp;RJULIO</oddFooter>
  </headerFooter>
  <rowBreaks count="2" manualBreakCount="2">
    <brk id="27" max="255" man="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Alexandra</cp:lastModifiedBy>
  <cp:lastPrinted>2020-01-29T15:47:52Z</cp:lastPrinted>
  <dcterms:created xsi:type="dcterms:W3CDTF">2015-01-28T13:27:59Z</dcterms:created>
  <dcterms:modified xsi:type="dcterms:W3CDTF">2020-01-29T15:58:45Z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