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rim Romero\Desktop\Backup 12nov2020\Mairim\Comité de Personal\Formularios\"/>
    </mc:Choice>
  </mc:AlternateContent>
  <bookViews>
    <workbookView xWindow="0" yWindow="0" windowWidth="23040" windowHeight="8616"/>
  </bookViews>
  <sheets>
    <sheet name="C-TAL 1.5 (5)" sheetId="1" r:id="rId1"/>
    <sheet name="C-1" sheetId="2" r:id="rId2"/>
    <sheet name="C-2" sheetId="3" r:id="rId3"/>
    <sheet name="C-3" sheetId="4" r:id="rId4"/>
  </sheets>
  <calcPr calcId="162913"/>
  <extLst>
    <ext uri="GoogleSheetsCustomDataVersion1">
      <go:sheetsCustomData xmlns:go="http://customooxmlschemas.google.com/" r:id="rId10" roundtripDataSignature="AMtx7mjD8i4oohu4UM5PEAMkyqnlC0qibA=="/>
    </ext>
  </extLst>
</workbook>
</file>

<file path=xl/calcChain.xml><?xml version="1.0" encoding="utf-8"?>
<calcChain xmlns="http://schemas.openxmlformats.org/spreadsheetml/2006/main">
  <c r="F8" i="1" l="1"/>
  <c r="G8" i="1"/>
  <c r="H8" i="1"/>
  <c r="F15" i="1" l="1"/>
  <c r="G15" i="1"/>
  <c r="H15" i="1"/>
  <c r="G13" i="1"/>
  <c r="F13" i="1"/>
  <c r="F10" i="1"/>
  <c r="G10" i="1"/>
  <c r="H13" i="1"/>
  <c r="H10" i="1"/>
  <c r="B5" i="2"/>
  <c r="B3" i="2"/>
  <c r="B5" i="3"/>
  <c r="B3" i="3"/>
  <c r="B5" i="4"/>
  <c r="B3" i="4"/>
  <c r="F14" i="1" l="1"/>
  <c r="F14" i="4" l="1"/>
  <c r="F16" i="1" s="1"/>
  <c r="F13" i="4"/>
  <c r="G13" i="4" s="1"/>
  <c r="F12" i="4"/>
  <c r="F11" i="4"/>
  <c r="F10" i="4"/>
  <c r="F14" i="3"/>
  <c r="G16" i="1" s="1"/>
  <c r="F13" i="3"/>
  <c r="F12" i="3"/>
  <c r="G12" i="1" s="1"/>
  <c r="F11" i="3"/>
  <c r="F10" i="3"/>
  <c r="G9" i="1" s="1"/>
  <c r="F14" i="2"/>
  <c r="H16" i="1" s="1"/>
  <c r="F13" i="2"/>
  <c r="F12" i="2"/>
  <c r="F11" i="2"/>
  <c r="F10" i="2"/>
  <c r="I15" i="1"/>
  <c r="I13" i="1"/>
  <c r="I10" i="1"/>
  <c r="G13" i="2" l="1"/>
  <c r="H14" i="1"/>
  <c r="G10" i="2"/>
  <c r="H9" i="1"/>
  <c r="G11" i="2"/>
  <c r="H11" i="1"/>
  <c r="G12" i="2"/>
  <c r="H12" i="1"/>
  <c r="G11" i="3"/>
  <c r="G11" i="1"/>
  <c r="G12" i="3"/>
  <c r="G10" i="3"/>
  <c r="G12" i="4"/>
  <c r="F12" i="1"/>
  <c r="G11" i="4"/>
  <c r="F11" i="1"/>
  <c r="G10" i="4"/>
  <c r="F9" i="1"/>
  <c r="G13" i="3"/>
  <c r="G14" i="1"/>
  <c r="G14" i="4"/>
  <c r="G14" i="3"/>
  <c r="I16" i="1"/>
  <c r="G14" i="2"/>
  <c r="G15" i="2" l="1"/>
  <c r="H17" i="1" s="1"/>
  <c r="I12" i="1"/>
  <c r="G15" i="3"/>
  <c r="G16" i="3" s="1"/>
  <c r="I9" i="1"/>
  <c r="G15" i="4"/>
  <c r="F17" i="1" s="1"/>
  <c r="I11" i="1"/>
  <c r="I14" i="1"/>
  <c r="G16" i="2" l="1"/>
  <c r="G17" i="1"/>
  <c r="G16" i="4"/>
  <c r="I17" i="1" l="1"/>
  <c r="I18" i="1" s="1"/>
  <c r="I19" i="1" s="1"/>
</calcChain>
</file>

<file path=xl/comments1.xml><?xml version="1.0" encoding="utf-8"?>
<comments xmlns="http://schemas.openxmlformats.org/spreadsheetml/2006/main">
  <authors>
    <author>Mairim Romero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Si llena esto se pasa al de cada año</t>
        </r>
      </text>
    </comment>
  </commentList>
</comments>
</file>

<file path=xl/comments2.xml><?xml version="1.0" encoding="utf-8"?>
<comments xmlns="http://schemas.openxmlformats.org/spreadsheetml/2006/main">
  <authors>
    <author>Mairim Romero</author>
  </authors>
  <commentList>
    <comment ref="B6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Si llena aquí se para al C-TAL 1.5 (5)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Resultados de las autoevaluaciones del Profesor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Resultados del Comité o Estudiantes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Mairim Romero:</t>
        </r>
        <r>
          <rPr>
            <sz val="9"/>
            <color indexed="81"/>
            <rFont val="Tahoma"/>
            <family val="2"/>
          </rPr>
          <t xml:space="preserve">
Apéndice F</t>
        </r>
      </text>
    </comment>
    <comment ref="B10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Aquí siempre es 1.00</t>
        </r>
      </text>
    </comment>
    <comment ref="B11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Enseñanza estudiantes y Enseñanza Comité lleva el mismo número (porciento)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Resultado AutoCOE (antes apéndice H)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COE 
Si es menor a un 5% se aplica la Certificación 17-18-183 y se coloca la misma puntuación que se puso el docente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Mairim Romero:</t>
        </r>
        <r>
          <rPr>
            <sz val="9"/>
            <color indexed="81"/>
            <rFont val="Tahoma"/>
            <family val="2"/>
          </rPr>
          <t xml:space="preserve">
Apéndice G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Mairim Romero:</t>
        </r>
        <r>
          <rPr>
            <sz val="9"/>
            <color indexed="81"/>
            <rFont val="Tahoma"/>
            <charset val="1"/>
          </rPr>
          <t xml:space="preserve">
Enseñanza estudiantes y Enseñanza Comité lleva el mismo número (porciento)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Mairim Romero:</t>
        </r>
        <r>
          <rPr>
            <sz val="9"/>
            <color indexed="81"/>
            <rFont val="Tahoma"/>
            <family val="2"/>
          </rPr>
          <t xml:space="preserve">
Apéndice I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Mairim Romero:</t>
        </r>
        <r>
          <rPr>
            <sz val="9"/>
            <color indexed="81"/>
            <rFont val="Tahoma"/>
            <family val="2"/>
          </rPr>
          <t xml:space="preserve">
Apéndice I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Mairim Romero:
</t>
        </r>
        <r>
          <rPr>
            <sz val="9"/>
            <color indexed="81"/>
            <rFont val="Tahoma"/>
            <family val="2"/>
          </rPr>
          <t>Casi siempre se pone el resultado de las evaluaciones realizadas por los profesores-Docentes y la del Decano no se utiliza.</t>
        </r>
      </text>
    </comment>
  </commentList>
</comments>
</file>

<file path=xl/sharedStrings.xml><?xml version="1.0" encoding="utf-8"?>
<sst xmlns="http://schemas.openxmlformats.org/spreadsheetml/2006/main" count="110" uniqueCount="49">
  <si>
    <t>Name</t>
  </si>
  <si>
    <t>TABLA DE ANALISIS LONGITUDINAL</t>
  </si>
  <si>
    <t>Facultad</t>
  </si>
  <si>
    <t>Artes y Ciencias</t>
  </si>
  <si>
    <t>Artes Y Ciencias</t>
  </si>
  <si>
    <t>Departamento</t>
  </si>
  <si>
    <t>Año Evaluado</t>
  </si>
  <si>
    <t>Perido del Resumen: De</t>
  </si>
  <si>
    <t>A</t>
  </si>
  <si>
    <t>Instrumento</t>
  </si>
  <si>
    <t>Peso por tarea académica</t>
  </si>
  <si>
    <t>Peso asignado al documento</t>
  </si>
  <si>
    <t>resultado auto-evaluación</t>
  </si>
  <si>
    <t>evaluación comité o estudiantes</t>
  </si>
  <si>
    <t>resultado combinado (.1)x4 + (.9)x5</t>
  </si>
  <si>
    <t>Promedio Final Parcial       2 x 3 x 6</t>
  </si>
  <si>
    <t>Año</t>
  </si>
  <si>
    <t>Promedio por Areas</t>
  </si>
  <si>
    <t>General</t>
  </si>
  <si>
    <t>% carga académica</t>
  </si>
  <si>
    <t>Enseñanza Comité</t>
  </si>
  <si>
    <t>Investigación</t>
  </si>
  <si>
    <t>Gerencia Académica</t>
  </si>
  <si>
    <t xml:space="preserve">Enseñanza </t>
  </si>
  <si>
    <t>Puntuación Estudiantil</t>
  </si>
  <si>
    <t>Promedio total</t>
  </si>
  <si>
    <t>Puntuación comité</t>
  </si>
  <si>
    <t>PORCIENTO</t>
  </si>
  <si>
    <t>Notas:</t>
  </si>
  <si>
    <t xml:space="preserve">Col. #2: </t>
  </si>
  <si>
    <t>El peso de la tarea académica asignado a "enseñanza estudiantes" y "enseñanza comté" tienen quer iguales.</t>
  </si>
  <si>
    <t>El peso asignado a "investigación" más el peso asignado a "gerencia académica" más el peso asignado a "enseñanza comité"tiene que sumar a 1.00.</t>
  </si>
  <si>
    <t>Col. #6:</t>
  </si>
  <si>
    <t>Si la persona evaluada no emitió una auto-evaluación, la columna 4 es igual a la columna 5.</t>
  </si>
  <si>
    <t>Puntuación docentes</t>
  </si>
  <si>
    <t>Promedio por año</t>
  </si>
  <si>
    <t>Promedio para todos los años</t>
  </si>
  <si>
    <t xml:space="preserve">Notas: </t>
  </si>
  <si>
    <t>% Carga Académica es el la columna 2 de los apéndices anuales</t>
  </si>
  <si>
    <t>Resultados de Puntuación estudiantil y puntuación del comité es el resultado en la columna #6 de los apéndices anuales</t>
  </si>
  <si>
    <t>Appendix C    Informe Individual de Evaluación (Cont.)</t>
  </si>
  <si>
    <t>Appendix C    Informe Individual de Evaluación</t>
  </si>
  <si>
    <t>Juan del Pueblo</t>
  </si>
  <si>
    <t>ARCI</t>
  </si>
  <si>
    <t>2019-2020</t>
  </si>
  <si>
    <t>2018-2019</t>
  </si>
  <si>
    <t>2020-2021</t>
  </si>
  <si>
    <t>Enseñanza Estudiantes</t>
  </si>
  <si>
    <t>Nota: Esta hoja se va llenando mientras llena el C-1, C-2, 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</si>
</sst>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%"/>
  </numFmts>
  <fonts count="9">
    <font>
      <sz val="12"/>
      <color rgb="FF000000"/>
      <name val="Calibri"/>
    </font>
    <font>
      <sz val="12"/>
      <color theme="1"/>
      <name val="New york"/>
    </font>
    <font>
      <sz val="12"/>
      <name val="New york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rgb="FFFF0000"/>
      <name val="New york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/>
    <xf numFmtId="166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/>
    <xf numFmtId="2" fontId="1" fillId="0" borderId="0" xfId="0" applyNumberFormat="1" applyFont="1"/>
    <xf numFmtId="0" fontId="1" fillId="0" borderId="0" xfId="0" applyFont="1" applyAlignment="1">
      <alignment horizontal="left" vertical="top" wrapText="1"/>
    </xf>
    <xf numFmtId="1" fontId="1" fillId="0" borderId="6" xfId="0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1" fillId="0" borderId="0" xfId="0" applyNumberFormat="1" applyFont="1"/>
    <xf numFmtId="166" fontId="1" fillId="0" borderId="6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000"/>
  <sheetViews>
    <sheetView tabSelected="1" zoomScale="70" zoomScaleNormal="70" workbookViewId="0">
      <selection activeCell="G5" sqref="G5"/>
    </sheetView>
  </sheetViews>
  <sheetFormatPr defaultColWidth="11.19921875" defaultRowHeight="15" customHeight="1"/>
  <cols>
    <col min="1" max="1" width="13.69921875" customWidth="1"/>
    <col min="2" max="2" width="10.59765625" customWidth="1"/>
    <col min="3" max="3" width="11.59765625" customWidth="1"/>
    <col min="4" max="4" width="8.59765625" customWidth="1"/>
    <col min="5" max="5" width="10" customWidth="1"/>
    <col min="6" max="7" width="9.8984375" customWidth="1"/>
    <col min="8" max="8" width="10.09765625" customWidth="1"/>
    <col min="9" max="9" width="15.59765625" customWidth="1"/>
    <col min="10" max="24" width="10.59765625" customWidth="1"/>
  </cols>
  <sheetData>
    <row r="1" spans="1:24" ht="30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>
      <c r="A2" s="1"/>
      <c r="B2" s="1"/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customHeight="1">
      <c r="A3" s="1" t="s">
        <v>0</v>
      </c>
      <c r="B3" s="1" t="s">
        <v>42</v>
      </c>
      <c r="C3" s="1"/>
      <c r="D3" s="1"/>
      <c r="E3" s="1"/>
      <c r="F3" s="1"/>
      <c r="G3" s="1"/>
      <c r="H3" s="1"/>
      <c r="I3" s="1"/>
      <c r="J3" s="1"/>
      <c r="K3" s="1"/>
      <c r="L3" s="1"/>
      <c r="M3" s="62" t="s">
        <v>48</v>
      </c>
      <c r="N3" s="1"/>
      <c r="P3" s="1"/>
      <c r="Q3" s="1"/>
      <c r="R3" s="1"/>
      <c r="S3" s="1"/>
      <c r="T3" s="1"/>
      <c r="U3" s="1"/>
      <c r="V3" s="1"/>
      <c r="W3" s="1"/>
      <c r="X3" s="1"/>
    </row>
    <row r="4" spans="1:24" ht="30" customHeight="1">
      <c r="A4" s="1" t="s">
        <v>2</v>
      </c>
      <c r="B4" s="4" t="s">
        <v>4</v>
      </c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customHeight="1">
      <c r="A5" s="1" t="s">
        <v>5</v>
      </c>
      <c r="B5" s="1" t="s">
        <v>43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customHeight="1">
      <c r="A6" s="1" t="s">
        <v>7</v>
      </c>
      <c r="B6" s="5"/>
      <c r="C6" s="7">
        <v>2018</v>
      </c>
      <c r="D6" s="7" t="s">
        <v>8</v>
      </c>
      <c r="E6" s="4">
        <v>2021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9.5" customHeight="1">
      <c r="A8" s="1"/>
      <c r="B8" s="11"/>
      <c r="C8" s="11"/>
      <c r="D8" s="13"/>
      <c r="E8" s="13" t="s">
        <v>16</v>
      </c>
      <c r="F8" s="13" t="str">
        <f>'C-3'!B6</f>
        <v>2018-2019</v>
      </c>
      <c r="G8" s="13" t="str">
        <f>'C-2'!B6</f>
        <v>2019-2020</v>
      </c>
      <c r="H8" s="13" t="str">
        <f>'C-1'!B6</f>
        <v>2020-2021</v>
      </c>
      <c r="I8" s="15" t="s">
        <v>17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75" customHeight="1">
      <c r="A9" s="17" t="s">
        <v>18</v>
      </c>
      <c r="B9" s="19"/>
      <c r="C9" s="20"/>
      <c r="D9" s="21"/>
      <c r="E9" s="18"/>
      <c r="F9" s="18">
        <f>'C-3'!F10</f>
        <v>0</v>
      </c>
      <c r="G9" s="18">
        <f>'C-2'!F10</f>
        <v>0</v>
      </c>
      <c r="H9" s="18">
        <f>'C-1'!F10</f>
        <v>0</v>
      </c>
      <c r="I9" s="18">
        <f t="shared" ref="I9:I17" si="0">AVERAGE(D9:H9)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.75" customHeight="1">
      <c r="A10" s="25"/>
      <c r="B10" s="26" t="s">
        <v>19</v>
      </c>
      <c r="C10" s="27"/>
      <c r="D10" s="22"/>
      <c r="E10" s="18"/>
      <c r="F10" s="44">
        <f>'C-3'!B11</f>
        <v>1</v>
      </c>
      <c r="G10" s="44">
        <f>'C-2'!B11</f>
        <v>1</v>
      </c>
      <c r="H10" s="57">
        <f>'C-1'!B11</f>
        <v>1</v>
      </c>
      <c r="I10" s="55">
        <f t="shared" si="0"/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9.75" customHeight="1">
      <c r="A11" s="25" t="s">
        <v>23</v>
      </c>
      <c r="B11" s="30" t="s">
        <v>24</v>
      </c>
      <c r="C11" s="31"/>
      <c r="D11" s="22"/>
      <c r="E11" s="18"/>
      <c r="F11" s="32">
        <f>'C-3'!F11</f>
        <v>0</v>
      </c>
      <c r="G11" s="32">
        <f>'C-2'!F11</f>
        <v>0</v>
      </c>
      <c r="H11" s="18">
        <f>'C-1'!F11</f>
        <v>0</v>
      </c>
      <c r="I11" s="18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9.75" customHeight="1">
      <c r="A12" s="33"/>
      <c r="B12" s="35" t="s">
        <v>26</v>
      </c>
      <c r="C12" s="36"/>
      <c r="D12" s="37"/>
      <c r="E12" s="18"/>
      <c r="F12" s="32">
        <f>'C-3'!F12</f>
        <v>0</v>
      </c>
      <c r="G12" s="32">
        <f>'C-2'!F12</f>
        <v>0</v>
      </c>
      <c r="H12" s="18">
        <f>'C-1'!F12</f>
        <v>0</v>
      </c>
      <c r="I12" s="18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.75" customHeight="1">
      <c r="A13" s="38" t="s">
        <v>21</v>
      </c>
      <c r="B13" s="40" t="s">
        <v>19</v>
      </c>
      <c r="C13" s="42"/>
      <c r="D13" s="43"/>
      <c r="E13" s="18"/>
      <c r="F13" s="58">
        <f>'C-3'!B13</f>
        <v>0</v>
      </c>
      <c r="G13" s="44">
        <f>'C-2'!B13</f>
        <v>0</v>
      </c>
      <c r="H13" s="59">
        <f>'C-1'!B13</f>
        <v>0</v>
      </c>
      <c r="I13" s="55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9.75" customHeight="1">
      <c r="A14" s="45"/>
      <c r="B14" s="40" t="s">
        <v>26</v>
      </c>
      <c r="C14" s="8"/>
      <c r="D14" s="21"/>
      <c r="E14" s="18"/>
      <c r="F14" s="32">
        <f>'C-3'!F13</f>
        <v>0</v>
      </c>
      <c r="G14" s="32">
        <f>'C-2'!F13</f>
        <v>0</v>
      </c>
      <c r="H14" s="46">
        <f>'C-1'!F13</f>
        <v>0</v>
      </c>
      <c r="I14" s="18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9.75" customHeight="1">
      <c r="A15" s="47" t="s">
        <v>22</v>
      </c>
      <c r="B15" s="35" t="s">
        <v>19</v>
      </c>
      <c r="C15" s="8"/>
      <c r="D15" s="21"/>
      <c r="E15" s="18"/>
      <c r="F15" s="44">
        <f>'C-3'!B14</f>
        <v>0</v>
      </c>
      <c r="G15" s="44">
        <f>'C-2'!B14</f>
        <v>0</v>
      </c>
      <c r="H15" s="57">
        <f>'C-1'!B14</f>
        <v>0</v>
      </c>
      <c r="I15" s="55">
        <f t="shared" si="0"/>
        <v>0</v>
      </c>
      <c r="J15" s="1"/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9.75" customHeight="1">
      <c r="A16" s="48"/>
      <c r="B16" s="30" t="s">
        <v>34</v>
      </c>
      <c r="C16" s="20"/>
      <c r="D16" s="21"/>
      <c r="E16" s="18"/>
      <c r="F16" s="32">
        <f>'C-3'!F14</f>
        <v>0</v>
      </c>
      <c r="G16" s="32">
        <f>'C-2'!F14</f>
        <v>0</v>
      </c>
      <c r="H16" s="18">
        <f>'C-1'!F14</f>
        <v>0</v>
      </c>
      <c r="I16" s="18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9.75" customHeight="1">
      <c r="A17" s="49" t="s">
        <v>35</v>
      </c>
      <c r="B17" s="50"/>
      <c r="C17" s="51"/>
      <c r="D17" s="18"/>
      <c r="E17" s="18"/>
      <c r="F17" s="32">
        <f>'C-3'!G15</f>
        <v>0</v>
      </c>
      <c r="G17" s="32">
        <f>'C-2'!G15</f>
        <v>0</v>
      </c>
      <c r="H17" s="18">
        <f>'C-1'!G15</f>
        <v>0</v>
      </c>
      <c r="I17" s="18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9.75" customHeight="1">
      <c r="A18" s="2" t="s">
        <v>36</v>
      </c>
      <c r="B18" s="2"/>
      <c r="C18" s="1"/>
      <c r="D18" s="52"/>
      <c r="E18" s="52"/>
      <c r="F18" s="52"/>
      <c r="G18" s="52"/>
      <c r="H18" s="52"/>
      <c r="I18" s="18">
        <f>I17</f>
        <v>0</v>
      </c>
      <c r="J18" s="1"/>
      <c r="K18" s="5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9.75" customHeight="1">
      <c r="A19" s="53"/>
      <c r="B19" s="1"/>
      <c r="C19" s="1"/>
      <c r="D19" s="52"/>
      <c r="E19" s="52"/>
      <c r="F19" s="52"/>
      <c r="G19" s="52"/>
      <c r="H19" s="52"/>
      <c r="I19" s="54">
        <f>I18/5*100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9.75" customHeight="1">
      <c r="A20" s="1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>
      <c r="A21" s="1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0" customHeight="1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25" right="0.25" top="0.75" bottom="0.75" header="0" footer="0"/>
  <pageSetup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7" workbookViewId="0">
      <selection activeCell="D10" sqref="D10:E14"/>
    </sheetView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0</v>
      </c>
      <c r="B3" s="2" t="str">
        <f>'C-TAL 1.5 (5)'!B3</f>
        <v>Juan del Pueblo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2</v>
      </c>
      <c r="B4" s="3" t="s">
        <v>3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5</v>
      </c>
      <c r="B5" s="3" t="str">
        <f>'C-TAL 1.5 (5)'!B5</f>
        <v>ARCI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6</v>
      </c>
      <c r="B6" s="3" t="s">
        <v>46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8">
        <v>7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4.5" customHeight="1">
      <c r="A9" s="10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2" t="s">
        <v>14</v>
      </c>
      <c r="G9" s="14" t="s">
        <v>15</v>
      </c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16" t="s">
        <v>18</v>
      </c>
      <c r="B10" s="46">
        <v>1</v>
      </c>
      <c r="C10" s="18">
        <v>0.2</v>
      </c>
      <c r="D10" s="46"/>
      <c r="E10" s="61"/>
      <c r="F10" s="18">
        <f t="shared" ref="F10:F14" si="0">D10*0.1+E10*0.9</f>
        <v>0</v>
      </c>
      <c r="G10" s="22">
        <f t="shared" ref="G10:G14" si="1">B10*C10*F10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23" t="s">
        <v>47</v>
      </c>
      <c r="B11" s="46">
        <v>1</v>
      </c>
      <c r="C11" s="24">
        <v>0.45</v>
      </c>
      <c r="D11" s="46"/>
      <c r="E11" s="61"/>
      <c r="F11" s="18">
        <f t="shared" si="0"/>
        <v>0</v>
      </c>
      <c r="G11" s="22">
        <f t="shared" si="1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23" t="s">
        <v>20</v>
      </c>
      <c r="B12" s="46">
        <v>1</v>
      </c>
      <c r="C12" s="24">
        <v>0.35</v>
      </c>
      <c r="D12" s="46"/>
      <c r="E12" s="46"/>
      <c r="F12" s="18">
        <f t="shared" si="0"/>
        <v>0</v>
      </c>
      <c r="G12" s="22">
        <f t="shared" si="1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16" t="s">
        <v>21</v>
      </c>
      <c r="B13" s="46"/>
      <c r="C13" s="18">
        <v>0.8</v>
      </c>
      <c r="D13" s="46"/>
      <c r="E13" s="46"/>
      <c r="F13" s="18">
        <f t="shared" si="0"/>
        <v>0</v>
      </c>
      <c r="G13" s="22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29" t="s">
        <v>22</v>
      </c>
      <c r="B14" s="60"/>
      <c r="C14" s="32">
        <v>0.8</v>
      </c>
      <c r="D14" s="60"/>
      <c r="E14" s="60"/>
      <c r="F14" s="18">
        <f t="shared" si="0"/>
        <v>0</v>
      </c>
      <c r="G14" s="22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34" t="s">
        <v>25</v>
      </c>
      <c r="G15" s="18">
        <f>G14+G13+G12+G11+G10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34" t="s">
        <v>27</v>
      </c>
      <c r="G16" s="39">
        <f>G15/5*100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4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29</v>
      </c>
      <c r="B18" s="63" t="s">
        <v>30</v>
      </c>
      <c r="C18" s="64"/>
      <c r="D18" s="64"/>
      <c r="E18" s="64"/>
      <c r="F18" s="64"/>
      <c r="G18" s="6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3" t="s">
        <v>31</v>
      </c>
      <c r="C19" s="64"/>
      <c r="D19" s="64"/>
      <c r="E19" s="64"/>
      <c r="F19" s="64"/>
      <c r="G19" s="6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32</v>
      </c>
      <c r="B20" s="63" t="s">
        <v>33</v>
      </c>
      <c r="C20" s="64"/>
      <c r="D20" s="64"/>
      <c r="E20" s="64"/>
      <c r="F20" s="64"/>
      <c r="G20" s="6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5" workbookViewId="0">
      <selection activeCell="D10" sqref="D10:E12"/>
    </sheetView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0</v>
      </c>
      <c r="B3" s="2" t="str">
        <f>'C-TAL 1.5 (5)'!B3</f>
        <v>Juan del Pueblo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2</v>
      </c>
      <c r="B4" s="3" t="s">
        <v>3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5</v>
      </c>
      <c r="B5" s="3" t="str">
        <f>'C-TAL 1.5 (5)'!B5</f>
        <v>ARCI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6</v>
      </c>
      <c r="B6" s="3" t="s">
        <v>44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8">
        <v>7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4.5" customHeight="1">
      <c r="A9" s="10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2" t="s">
        <v>14</v>
      </c>
      <c r="G9" s="14" t="s">
        <v>15</v>
      </c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16" t="s">
        <v>18</v>
      </c>
      <c r="B10" s="18">
        <v>1</v>
      </c>
      <c r="C10" s="18">
        <v>0.2</v>
      </c>
      <c r="D10" s="18"/>
      <c r="E10" s="18"/>
      <c r="F10" s="18">
        <f t="shared" ref="F10:F14" si="0">D10*0.1+E10*0.9</f>
        <v>0</v>
      </c>
      <c r="G10" s="22">
        <f t="shared" ref="G10:G14" si="1">B10*C10*F10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23" t="s">
        <v>47</v>
      </c>
      <c r="B11" s="18">
        <v>1</v>
      </c>
      <c r="C11" s="24">
        <v>0.45</v>
      </c>
      <c r="D11" s="18"/>
      <c r="E11" s="18"/>
      <c r="F11" s="18">
        <f t="shared" si="0"/>
        <v>0</v>
      </c>
      <c r="G11" s="22">
        <f t="shared" si="1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23" t="s">
        <v>20</v>
      </c>
      <c r="B12" s="18">
        <v>1</v>
      </c>
      <c r="C12" s="24">
        <v>0.35</v>
      </c>
      <c r="D12" s="18"/>
      <c r="E12" s="18"/>
      <c r="F12" s="18">
        <f t="shared" si="0"/>
        <v>0</v>
      </c>
      <c r="G12" s="22">
        <f t="shared" si="1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16" t="s">
        <v>21</v>
      </c>
      <c r="B13" s="28"/>
      <c r="C13" s="18">
        <v>0.8</v>
      </c>
      <c r="D13" s="18"/>
      <c r="E13" s="18"/>
      <c r="F13" s="18">
        <f t="shared" si="0"/>
        <v>0</v>
      </c>
      <c r="G13" s="22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29" t="s">
        <v>22</v>
      </c>
      <c r="B14" s="28"/>
      <c r="C14" s="32">
        <v>0.8</v>
      </c>
      <c r="D14" s="32"/>
      <c r="E14" s="32"/>
      <c r="F14" s="18">
        <f t="shared" si="0"/>
        <v>0</v>
      </c>
      <c r="G14" s="22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34" t="s">
        <v>25</v>
      </c>
      <c r="G15" s="18">
        <f>G14+G13+G12+G11+G10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34" t="s">
        <v>27</v>
      </c>
      <c r="G16" s="39">
        <f>G15/5*100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4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29</v>
      </c>
      <c r="B18" s="63" t="s">
        <v>30</v>
      </c>
      <c r="C18" s="64"/>
      <c r="D18" s="64"/>
      <c r="E18" s="64"/>
      <c r="F18" s="64"/>
      <c r="G18" s="6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3" t="s">
        <v>31</v>
      </c>
      <c r="C19" s="64"/>
      <c r="D19" s="64"/>
      <c r="E19" s="64"/>
      <c r="F19" s="64"/>
      <c r="G19" s="6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32</v>
      </c>
      <c r="B20" s="63" t="s">
        <v>33</v>
      </c>
      <c r="C20" s="64"/>
      <c r="D20" s="64"/>
      <c r="E20" s="64"/>
      <c r="F20" s="64"/>
      <c r="G20" s="6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6" workbookViewId="0">
      <selection activeCell="D10" sqref="D10:E12"/>
    </sheetView>
  </sheetViews>
  <sheetFormatPr defaultColWidth="11.19921875" defaultRowHeight="15" customHeight="1"/>
  <cols>
    <col min="1" max="1" width="13.59765625" customWidth="1"/>
    <col min="2" max="2" width="11.09765625" customWidth="1"/>
    <col min="3" max="3" width="10.59765625" customWidth="1"/>
    <col min="4" max="4" width="11" customWidth="1"/>
    <col min="5" max="5" width="12.59765625" customWidth="1"/>
    <col min="6" max="6" width="15.09765625" customWidth="1"/>
    <col min="7" max="26" width="10.59765625" customWidth="1"/>
  </cols>
  <sheetData>
    <row r="1" spans="1:26" ht="30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 t="s">
        <v>0</v>
      </c>
      <c r="B3" s="2" t="str">
        <f>'C-TAL 1.5 (5)'!B3</f>
        <v>Juan del Pueblo</v>
      </c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 t="s">
        <v>2</v>
      </c>
      <c r="B4" s="3" t="s">
        <v>3</v>
      </c>
      <c r="C4" s="4"/>
      <c r="D4" s="4"/>
      <c r="E4" s="4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 t="s">
        <v>5</v>
      </c>
      <c r="B5" s="3" t="str">
        <f>'C-TAL 1.5 (5)'!B5</f>
        <v>ARCI</v>
      </c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 t="s">
        <v>6</v>
      </c>
      <c r="B6" s="3" t="s">
        <v>45</v>
      </c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8">
        <v>7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4.5" customHeight="1">
      <c r="A9" s="10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2" t="s">
        <v>14</v>
      </c>
      <c r="G9" s="14" t="s">
        <v>15</v>
      </c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16" t="s">
        <v>18</v>
      </c>
      <c r="B10" s="18">
        <v>1</v>
      </c>
      <c r="C10" s="18">
        <v>0.2</v>
      </c>
      <c r="D10" s="18"/>
      <c r="E10" s="18"/>
      <c r="F10" s="18">
        <f t="shared" ref="F10:F14" si="0">D10*0.1+E10*0.9</f>
        <v>0</v>
      </c>
      <c r="G10" s="22">
        <f t="shared" ref="G10:G14" si="1">B10*C10*F10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23" t="s">
        <v>47</v>
      </c>
      <c r="B11" s="18">
        <v>1</v>
      </c>
      <c r="C11" s="24">
        <v>0.45</v>
      </c>
      <c r="D11" s="18"/>
      <c r="E11" s="18"/>
      <c r="F11" s="18">
        <f t="shared" si="0"/>
        <v>0</v>
      </c>
      <c r="G11" s="22">
        <f t="shared" si="1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>
      <c r="A12" s="23" t="s">
        <v>20</v>
      </c>
      <c r="B12" s="18">
        <v>1</v>
      </c>
      <c r="C12" s="24">
        <v>0.35</v>
      </c>
      <c r="D12" s="18"/>
      <c r="E12" s="18"/>
      <c r="F12" s="18">
        <f t="shared" si="0"/>
        <v>0</v>
      </c>
      <c r="G12" s="22">
        <f t="shared" si="1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16" t="s">
        <v>21</v>
      </c>
      <c r="B13" s="32"/>
      <c r="C13" s="18">
        <v>0.8</v>
      </c>
      <c r="D13" s="18"/>
      <c r="E13" s="18"/>
      <c r="F13" s="18">
        <f t="shared" si="0"/>
        <v>0</v>
      </c>
      <c r="G13" s="22">
        <f t="shared" si="1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29" t="s">
        <v>22</v>
      </c>
      <c r="B14" s="32"/>
      <c r="C14" s="32">
        <v>0.8</v>
      </c>
      <c r="D14" s="32"/>
      <c r="E14" s="32"/>
      <c r="F14" s="18">
        <f t="shared" si="0"/>
        <v>0</v>
      </c>
      <c r="G14" s="22">
        <f t="shared" si="1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>
      <c r="C15" s="1"/>
      <c r="D15" s="1"/>
      <c r="E15" s="1"/>
      <c r="F15" s="34" t="s">
        <v>25</v>
      </c>
      <c r="G15" s="18">
        <f>G14+G13+G12+G11+G10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C16" s="1"/>
      <c r="D16" s="1"/>
      <c r="E16" s="1"/>
      <c r="F16" s="34" t="s">
        <v>27</v>
      </c>
      <c r="G16" s="39">
        <f>G15/5*100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>
      <c r="A17" s="4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" t="s">
        <v>29</v>
      </c>
      <c r="B18" s="63" t="s">
        <v>30</v>
      </c>
      <c r="C18" s="64"/>
      <c r="D18" s="64"/>
      <c r="E18" s="64"/>
      <c r="F18" s="64"/>
      <c r="G18" s="6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>
      <c r="A19" s="1"/>
      <c r="B19" s="63" t="s">
        <v>31</v>
      </c>
      <c r="C19" s="64"/>
      <c r="D19" s="64"/>
      <c r="E19" s="64"/>
      <c r="F19" s="64"/>
      <c r="G19" s="6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1" t="s">
        <v>32</v>
      </c>
      <c r="B20" s="63" t="s">
        <v>33</v>
      </c>
      <c r="C20" s="64"/>
      <c r="D20" s="64"/>
      <c r="E20" s="64"/>
      <c r="F20" s="64"/>
      <c r="G20" s="6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8:G18"/>
    <mergeCell ref="B19:G19"/>
    <mergeCell ref="B20:G20"/>
  </mergeCells>
  <pageMargins left="1" right="1" top="1" bottom="1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C-TAL 1.5 (5)</vt:lpstr>
      <vt:lpstr>C-1</vt:lpstr>
      <vt:lpstr>C-2</vt:lpstr>
      <vt:lpstr>C-3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Mairim Romero</cp:lastModifiedBy>
  <cp:lastPrinted>2020-04-27T14:23:08Z</cp:lastPrinted>
  <dcterms:created xsi:type="dcterms:W3CDTF">2018-05-10T11:42:28Z</dcterms:created>
  <dcterms:modified xsi:type="dcterms:W3CDTF">2021-02-19T12:41:40Z</dcterms:modified>
</cp:coreProperties>
</file>