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fa\Desktop\"/>
    </mc:Choice>
  </mc:AlternateContent>
  <xr:revisionPtr revIDLastSave="0" documentId="8_{BEFAA8DA-6256-4C56-B24F-86D941E2DF7D}" xr6:coauthVersionLast="47" xr6:coauthVersionMax="47" xr10:uidLastSave="{00000000-0000-0000-0000-000000000000}"/>
  <bookViews>
    <workbookView xWindow="28680" yWindow="-120" windowWidth="29040" windowHeight="15720" tabRatio="852" activeTab="7" xr2:uid="{00000000-000D-0000-FFFF-FFFF00000000}"/>
  </bookViews>
  <sheets>
    <sheet name="Rubric SO1" sheetId="26" r:id="rId1"/>
    <sheet name="SO #1" sheetId="18" r:id="rId2"/>
    <sheet name="Rubric SO2" sheetId="27" r:id="rId3"/>
    <sheet name="SO #2" sheetId="19" r:id="rId4"/>
    <sheet name="Rubric SO5" sheetId="31" r:id="rId5"/>
    <sheet name="SO #5 " sheetId="21" r:id="rId6"/>
    <sheet name="Rubric SO6" sheetId="32" r:id="rId7"/>
    <sheet name="SO #6" sheetId="5" r:id="rId8"/>
  </sheets>
  <definedNames>
    <definedName name="_xlnm._FilterDatabase" localSheetId="0" hidden="1">'Rubric SO1'!$A$8:$L$10</definedName>
    <definedName name="_xlnm.Print_Area" localSheetId="0">'Rubric SO1'!$A$1:$L$35</definedName>
    <definedName name="_xlnm.Print_Area" localSheetId="2">'Rubric SO2'!$A$1:$L$41</definedName>
    <definedName name="_xlnm.Print_Area" localSheetId="4">'Rubric SO5'!$A$1:$L$32</definedName>
    <definedName name="_xlnm.Print_Area" localSheetId="6">'Rubric SO6'!$A$1:$L$40</definedName>
    <definedName name="_xlnm.Print_Area" localSheetId="1">'SO #1'!$A$1:$N$39</definedName>
    <definedName name="_xlnm.Print_Area" localSheetId="3">'SO #2'!$A$1:$N$39</definedName>
    <definedName name="_xlnm.Print_Area" localSheetId="5">'SO #5 '!$A$1:$N$39</definedName>
    <definedName name="_xlnm.Print_Area" localSheetId="7">'SO #6'!$A$1:$N$39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32" l="1"/>
  <c r="I38" i="32" s="1"/>
  <c r="H30" i="31"/>
  <c r="I30" i="31" s="1"/>
  <c r="H39" i="27"/>
  <c r="I39" i="27" s="1"/>
  <c r="H33" i="26"/>
  <c r="I33" i="26" s="1"/>
  <c r="N10" i="5" l="1"/>
  <c r="N10" i="21"/>
  <c r="N10" i="19"/>
  <c r="N10" i="18"/>
  <c r="J18" i="21" l="1"/>
  <c r="I18" i="21"/>
  <c r="H18" i="21"/>
  <c r="J18" i="18"/>
  <c r="I18" i="18"/>
  <c r="H18" i="18"/>
  <c r="J18" i="5"/>
  <c r="I18" i="5"/>
  <c r="H18" i="5"/>
  <c r="J18" i="19"/>
  <c r="I18" i="19"/>
  <c r="H18" i="19"/>
  <c r="G18" i="21"/>
  <c r="F18" i="21"/>
  <c r="E18" i="21"/>
  <c r="D18" i="21"/>
  <c r="K17" i="21"/>
  <c r="M17" i="21" s="1"/>
  <c r="N17" i="21" s="1"/>
  <c r="K16" i="21"/>
  <c r="M16" i="21" s="1"/>
  <c r="N16" i="21" s="1"/>
  <c r="K15" i="21"/>
  <c r="M15" i="21" s="1"/>
  <c r="N15" i="21" s="1"/>
  <c r="K14" i="21"/>
  <c r="M14" i="21" s="1"/>
  <c r="N14" i="21" s="1"/>
  <c r="K13" i="21"/>
  <c r="M13" i="21" s="1"/>
  <c r="N13" i="21" s="1"/>
  <c r="K12" i="21"/>
  <c r="M12" i="21" s="1"/>
  <c r="N12" i="21" s="1"/>
  <c r="K11" i="21"/>
  <c r="M11" i="21" s="1"/>
  <c r="N11" i="21" s="1"/>
  <c r="K9" i="21"/>
  <c r="M9" i="21" s="1"/>
  <c r="N9" i="21" s="1"/>
  <c r="K8" i="21"/>
  <c r="M8" i="21" s="1"/>
  <c r="N8" i="21" s="1"/>
  <c r="A8" i="21"/>
  <c r="A9" i="21" s="1"/>
  <c r="A11" i="21" s="1"/>
  <c r="A12" i="21" s="1"/>
  <c r="A13" i="21" s="1"/>
  <c r="A14" i="21" s="1"/>
  <c r="A15" i="21" s="1"/>
  <c r="A16" i="21" s="1"/>
  <c r="K7" i="21"/>
  <c r="M7" i="21" s="1"/>
  <c r="N7" i="21" s="1"/>
  <c r="G18" i="19"/>
  <c r="F18" i="19"/>
  <c r="E18" i="19"/>
  <c r="D18" i="19"/>
  <c r="K17" i="19"/>
  <c r="M17" i="19" s="1"/>
  <c r="N17" i="19" s="1"/>
  <c r="K16" i="19"/>
  <c r="M16" i="19" s="1"/>
  <c r="N16" i="19" s="1"/>
  <c r="K15" i="19"/>
  <c r="M15" i="19" s="1"/>
  <c r="N15" i="19" s="1"/>
  <c r="K14" i="19"/>
  <c r="M14" i="19" s="1"/>
  <c r="N14" i="19" s="1"/>
  <c r="K13" i="19"/>
  <c r="M13" i="19" s="1"/>
  <c r="N13" i="19" s="1"/>
  <c r="K12" i="19"/>
  <c r="M12" i="19" s="1"/>
  <c r="N12" i="19" s="1"/>
  <c r="K11" i="19"/>
  <c r="M11" i="19" s="1"/>
  <c r="N11" i="19" s="1"/>
  <c r="K9" i="19"/>
  <c r="M9" i="19" s="1"/>
  <c r="N9" i="19" s="1"/>
  <c r="K8" i="19"/>
  <c r="M8" i="19" s="1"/>
  <c r="N8" i="19" s="1"/>
  <c r="A8" i="19"/>
  <c r="A9" i="19" s="1"/>
  <c r="A11" i="19" s="1"/>
  <c r="A12" i="19" s="1"/>
  <c r="A13" i="19" s="1"/>
  <c r="A14" i="19" s="1"/>
  <c r="A15" i="19" s="1"/>
  <c r="A16" i="19" s="1"/>
  <c r="K7" i="19"/>
  <c r="M7" i="19" s="1"/>
  <c r="N7" i="19" s="1"/>
  <c r="G18" i="18"/>
  <c r="F18" i="18"/>
  <c r="E18" i="18"/>
  <c r="D18" i="18"/>
  <c r="K17" i="18"/>
  <c r="M17" i="18" s="1"/>
  <c r="N17" i="18" s="1"/>
  <c r="K16" i="18"/>
  <c r="M16" i="18" s="1"/>
  <c r="N16" i="18" s="1"/>
  <c r="K15" i="18"/>
  <c r="M15" i="18" s="1"/>
  <c r="N15" i="18" s="1"/>
  <c r="K14" i="18"/>
  <c r="M14" i="18" s="1"/>
  <c r="N14" i="18" s="1"/>
  <c r="K13" i="18"/>
  <c r="M13" i="18" s="1"/>
  <c r="N13" i="18" s="1"/>
  <c r="K12" i="18"/>
  <c r="M12" i="18" s="1"/>
  <c r="N12" i="18" s="1"/>
  <c r="K11" i="18"/>
  <c r="M11" i="18" s="1"/>
  <c r="N11" i="18" s="1"/>
  <c r="K9" i="18"/>
  <c r="M9" i="18" s="1"/>
  <c r="N9" i="18" s="1"/>
  <c r="K8" i="18"/>
  <c r="M8" i="18" s="1"/>
  <c r="N8" i="18" s="1"/>
  <c r="A8" i="18"/>
  <c r="A9" i="18" s="1"/>
  <c r="A11" i="18" s="1"/>
  <c r="A12" i="18" s="1"/>
  <c r="A13" i="18" s="1"/>
  <c r="A14" i="18" s="1"/>
  <c r="A15" i="18" s="1"/>
  <c r="A16" i="18" s="1"/>
  <c r="K7" i="18"/>
  <c r="M7" i="18" s="1"/>
  <c r="N7" i="18" s="1"/>
  <c r="E22" i="21" l="1"/>
  <c r="E21" i="21"/>
  <c r="E24" i="21"/>
  <c r="E23" i="21"/>
  <c r="E22" i="19"/>
  <c r="E23" i="19"/>
  <c r="E24" i="19"/>
  <c r="E21" i="19"/>
  <c r="E24" i="18"/>
  <c r="E22" i="18"/>
  <c r="E23" i="18"/>
  <c r="E21" i="18"/>
  <c r="E25" i="21" l="1"/>
  <c r="J21" i="21" s="1"/>
  <c r="E25" i="19"/>
  <c r="J21" i="19" s="1"/>
  <c r="E25" i="18"/>
  <c r="J21" i="18" s="1"/>
  <c r="D18" i="5"/>
  <c r="J22" i="18" l="1"/>
  <c r="K21" i="18" s="1"/>
  <c r="M24" i="18" s="1"/>
  <c r="J24" i="18"/>
  <c r="J23" i="18"/>
  <c r="J22" i="19"/>
  <c r="K21" i="19" s="1"/>
  <c r="M24" i="19" s="1"/>
  <c r="J23" i="19"/>
  <c r="J24" i="19"/>
  <c r="J23" i="21"/>
  <c r="J22" i="21"/>
  <c r="J24" i="21"/>
  <c r="G18" i="5"/>
  <c r="F18" i="5"/>
  <c r="E18" i="5"/>
  <c r="K17" i="5"/>
  <c r="M17" i="5" s="1"/>
  <c r="N17" i="5" s="1"/>
  <c r="K16" i="5"/>
  <c r="M16" i="5" s="1"/>
  <c r="N16" i="5" s="1"/>
  <c r="K15" i="5"/>
  <c r="M15" i="5" s="1"/>
  <c r="N15" i="5" s="1"/>
  <c r="K14" i="5"/>
  <c r="M14" i="5" s="1"/>
  <c r="N14" i="5" s="1"/>
  <c r="K13" i="5"/>
  <c r="M13" i="5" s="1"/>
  <c r="N13" i="5" s="1"/>
  <c r="K12" i="5"/>
  <c r="M12" i="5" s="1"/>
  <c r="N12" i="5" s="1"/>
  <c r="K11" i="5"/>
  <c r="M11" i="5" s="1"/>
  <c r="N11" i="5" s="1"/>
  <c r="K9" i="5"/>
  <c r="M9" i="5" s="1"/>
  <c r="N9" i="5" s="1"/>
  <c r="K8" i="5"/>
  <c r="M8" i="5" s="1"/>
  <c r="N8" i="5" s="1"/>
  <c r="A8" i="5"/>
  <c r="A9" i="5" s="1"/>
  <c r="A11" i="5" s="1"/>
  <c r="A12" i="5" s="1"/>
  <c r="A13" i="5" s="1"/>
  <c r="A14" i="5" s="1"/>
  <c r="A15" i="5" s="1"/>
  <c r="A16" i="5" s="1"/>
  <c r="K7" i="5"/>
  <c r="M7" i="5" s="1"/>
  <c r="N7" i="5" s="1"/>
  <c r="J25" i="21" l="1"/>
  <c r="J25" i="18"/>
  <c r="K21" i="21"/>
  <c r="M24" i="21" s="1"/>
  <c r="J25" i="19"/>
  <c r="E21" i="5"/>
  <c r="E23" i="5"/>
  <c r="E22" i="5"/>
  <c r="E24" i="5"/>
  <c r="E25" i="5" l="1"/>
  <c r="J22" i="5" s="1"/>
  <c r="J21" i="5" l="1"/>
  <c r="J23" i="5"/>
  <c r="J24" i="5"/>
  <c r="K21" i="5" l="1"/>
  <c r="M24" i="5" s="1"/>
  <c r="J25" i="5"/>
</calcChain>
</file>

<file path=xl/sharedStrings.xml><?xml version="1.0" encoding="utf-8"?>
<sst xmlns="http://schemas.openxmlformats.org/spreadsheetml/2006/main" count="529" uniqueCount="221">
  <si>
    <t>Overall Performance</t>
  </si>
  <si>
    <t>Sum</t>
  </si>
  <si>
    <t>Performance</t>
  </si>
  <si>
    <t>Count</t>
  </si>
  <si>
    <t>PCT</t>
  </si>
  <si>
    <t>Exceptional</t>
  </si>
  <si>
    <t>Acceptable</t>
  </si>
  <si>
    <t>Marginal</t>
  </si>
  <si>
    <t>Poor</t>
  </si>
  <si>
    <t>Conclusions</t>
  </si>
  <si>
    <t>Team Member’s Perspectives and Ideas</t>
  </si>
  <si>
    <t>Information Exchange between all Members</t>
  </si>
  <si>
    <t>Individual Team Members Contribution</t>
  </si>
  <si>
    <t xml:space="preserve">Delegation of Work Among Members </t>
  </si>
  <si>
    <t>Analyze Risk and Uncertainty</t>
  </si>
  <si>
    <t>Timelines for Project Completion</t>
  </si>
  <si>
    <t>Team Goals and Ground Rules</t>
  </si>
  <si>
    <t>Sec. 036h</t>
  </si>
  <si>
    <t xml:space="preserve">  SO Attainment (%)</t>
  </si>
  <si>
    <t xml:space="preserve">   Performance Level for Each PI</t>
  </si>
  <si>
    <t>Equiv.(1-4) Metric Value</t>
  </si>
  <si>
    <t>Course: INCI xxxx</t>
  </si>
  <si>
    <t>Instructor: xxxxxxxx</t>
  </si>
  <si>
    <t>Students</t>
  </si>
  <si>
    <t>Performance Indicators (PIs) for Student Outcome (SO) #5</t>
  </si>
  <si>
    <r>
      <rPr>
        <b/>
        <sz val="11"/>
        <rFont val="Symbol"/>
        <family val="1"/>
        <charset val="2"/>
      </rPr>
      <t>S</t>
    </r>
    <r>
      <rPr>
        <b/>
        <sz val="11"/>
        <rFont val="Consolas"/>
        <family val="3"/>
      </rPr>
      <t xml:space="preserve"> =</t>
    </r>
  </si>
  <si>
    <t>Performance Indicators (PIs) for Student Outcome (SO) #2</t>
  </si>
  <si>
    <t>Performance Indicators (PIs) for Student Outcome (SO) #1</t>
  </si>
  <si>
    <t>Performance Indicators (PIs) for Student Outcome (SO) #6</t>
  </si>
  <si>
    <t xml:space="preserve"> </t>
  </si>
  <si>
    <t>(From Individual SO Assessment Sheets)</t>
  </si>
  <si>
    <t>Able to Define Design Problem based on Boundaries</t>
  </si>
  <si>
    <t>Professional Integrity &amp; Ethical Decision Making</t>
  </si>
  <si>
    <t>Safety &amp; Health Issues</t>
  </si>
  <si>
    <t>Environmental Aspects</t>
  </si>
  <si>
    <t>Public Interest &amp; Societal Impact</t>
  </si>
  <si>
    <t>Alternative Designs</t>
  </si>
  <si>
    <t>Final Design</t>
  </si>
  <si>
    <t>Validation</t>
  </si>
  <si>
    <t>Term:  2021-22</t>
  </si>
  <si>
    <t>Use of Techniques and Modern Applied Science Tools</t>
  </si>
  <si>
    <t>Application of Scientific Principles</t>
  </si>
  <si>
    <t>Formulate and Solve Math to Analyze and/or Evaluate Tech or Scientific Problems</t>
  </si>
  <si>
    <t>Apply Fundamental Concepts of Natural Sciences to Solve Problems</t>
  </si>
  <si>
    <t>Apply Concepts and Governing Equations from Advanced Technical &amp; Science Topics</t>
  </si>
  <si>
    <t>Identify and Formulate a Broad Technical or Scientific Problem</t>
  </si>
  <si>
    <t>Apply Relevant Technical Topics Concepts to Solve Geomatics Problems</t>
  </si>
  <si>
    <t>Student Record Form (SRF) for Whole Group/Class - S&amp;T Program - UPRM</t>
  </si>
  <si>
    <r>
      <rPr>
        <b/>
        <sz val="10"/>
        <color rgb="FF000000"/>
        <rFont val="Calibri"/>
        <family val="2"/>
      </rPr>
      <t xml:space="preserve">    Poor:</t>
    </r>
    <r>
      <rPr>
        <i/>
        <sz val="10"/>
        <color rgb="FF000000"/>
        <rFont val="Calibri"/>
        <family val="2"/>
      </rPr>
      <t xml:space="preserve"> 0-5</t>
    </r>
  </si>
  <si>
    <r>
      <rPr>
        <b/>
        <sz val="10"/>
        <color rgb="FF000000"/>
        <rFont val="Calibri"/>
        <family val="2"/>
      </rPr>
      <t xml:space="preserve">    Marginal:</t>
    </r>
    <r>
      <rPr>
        <i/>
        <sz val="10"/>
        <color rgb="FF000000"/>
        <rFont val="Calibri"/>
        <family val="2"/>
      </rPr>
      <t xml:space="preserve"> 6-10   </t>
    </r>
  </si>
  <si>
    <r>
      <rPr>
        <b/>
        <sz val="10"/>
        <color rgb="FF000000"/>
        <rFont val="Calibri"/>
        <family val="2"/>
      </rPr>
      <t xml:space="preserve">    Acceptable: </t>
    </r>
    <r>
      <rPr>
        <i/>
        <sz val="10"/>
        <color rgb="FF000000"/>
        <rFont val="Calibri"/>
        <family val="2"/>
      </rPr>
      <t>11-15</t>
    </r>
  </si>
  <si>
    <t>Score</t>
  </si>
  <si>
    <r>
      <rPr>
        <b/>
        <sz val="10"/>
        <color rgb="FF000000"/>
        <rFont val="Calibri"/>
        <family val="2"/>
      </rPr>
      <t xml:space="preserve">    Exceptional: </t>
    </r>
    <r>
      <rPr>
        <i/>
        <sz val="10"/>
        <color rgb="FF000000"/>
        <rFont val="Calibri"/>
        <family val="2"/>
      </rPr>
      <t>16-20</t>
    </r>
  </si>
  <si>
    <t>Overall</t>
  </si>
  <si>
    <t>INCI 4135</t>
  </si>
  <si>
    <t>A score of “0” can be given if the work presented does not fulfill the minimum requirements</t>
  </si>
  <si>
    <t>INCI 4087</t>
  </si>
  <si>
    <t>(e)</t>
  </si>
  <si>
    <t>INCI 4086</t>
  </si>
  <si>
    <t>Inability to apply correct concepts and choose correct governing equations to solve problems.</t>
  </si>
  <si>
    <t xml:space="preserve">Apply correct concepts and choose correct governing equations to solve problems with instructor assistance. </t>
  </si>
  <si>
    <t xml:space="preserve">Independently apply concepts use governing equations to solve problems with few conceptual or procedural errors. </t>
  </si>
  <si>
    <t>Independently apply correct concepts and choose correct governing equations to solve problems with no conceptual or procedural errors.</t>
  </si>
  <si>
    <t>INCI 4085</t>
  </si>
  <si>
    <t xml:space="preserve">Apply Relevant Technical Topics Concepts to Solve Geomatics Problems </t>
  </si>
  <si>
    <t>INCI 4081</t>
  </si>
  <si>
    <t>GUEST INSTRUCTOR</t>
  </si>
  <si>
    <t>INCI 4078</t>
  </si>
  <si>
    <t>Little or no grasp of problem. Not capable of producing a successful solution.</t>
  </si>
  <si>
    <t>Some understanding of problem. Deficiencies that will impact the solution.</t>
  </si>
  <si>
    <t>Overall understanding of problem and constraints. Does not significantly impair solution</t>
  </si>
  <si>
    <t>Clear and complete understanding of problem goal and constraints</t>
  </si>
  <si>
    <t>VELEZ, Linda</t>
  </si>
  <si>
    <t>INCI 4071</t>
  </si>
  <si>
    <r>
      <rPr>
        <b/>
        <u/>
        <sz val="10"/>
        <color rgb="FF000000"/>
        <rFont val="Calibri"/>
        <family val="2"/>
      </rPr>
      <t>Identify and Formulate</t>
    </r>
    <r>
      <rPr>
        <b/>
        <sz val="10"/>
        <color rgb="FF000000"/>
        <rFont val="Calibri"/>
        <family val="2"/>
      </rPr>
      <t xml:space="preserve"> a Broad Technical or Scientific Problem</t>
    </r>
  </si>
  <si>
    <t>MUÑOZ, Jonathan</t>
  </si>
  <si>
    <t>INCI 4061</t>
  </si>
  <si>
    <t>(a)</t>
  </si>
  <si>
    <t>2026-27</t>
  </si>
  <si>
    <t>HUERTAS, Carlos</t>
  </si>
  <si>
    <t>INCI 4059</t>
  </si>
  <si>
    <t>2025-26</t>
  </si>
  <si>
    <t>FLORES, José</t>
  </si>
  <si>
    <t>INCI 4051</t>
  </si>
  <si>
    <r>
      <t xml:space="preserve">Apply Concepts and Governing Equations from </t>
    </r>
    <r>
      <rPr>
        <b/>
        <u/>
        <sz val="10"/>
        <color rgb="FF000000"/>
        <rFont val="Calibri"/>
        <family val="2"/>
      </rPr>
      <t>Advanced Technical &amp; Science Topics</t>
    </r>
  </si>
  <si>
    <t>2024-25</t>
  </si>
  <si>
    <t>FIGUEROA, Alberto</t>
  </si>
  <si>
    <t>INCI 4018</t>
  </si>
  <si>
    <t>2023-24</t>
  </si>
  <si>
    <t>DE LA ROSA, Evi</t>
  </si>
  <si>
    <t>INCI 4007</t>
  </si>
  <si>
    <t>Inability to apply correct scientific concepts to solve problems.</t>
  </si>
  <si>
    <t>Apply correct scientific concepts to solve problems with significant instructor assistance.</t>
  </si>
  <si>
    <t xml:space="preserve">Independently apply correct scientific concepts to solve problems with few conceptual or procedural errors. </t>
  </si>
  <si>
    <t>Independently apply correct scientific concepts to solve problems with no conceptual or procedural errors.</t>
  </si>
  <si>
    <t>2022-23</t>
  </si>
  <si>
    <t>CRUZADO, Ivette</t>
  </si>
  <si>
    <t>INCI 4002</t>
  </si>
  <si>
    <r>
      <t xml:space="preserve">Apply Fundamental Concepts of </t>
    </r>
    <r>
      <rPr>
        <b/>
        <u/>
        <sz val="10"/>
        <color rgb="FF000000"/>
        <rFont val="Calibri"/>
        <family val="2"/>
      </rPr>
      <t>Natural Sciences</t>
    </r>
    <r>
      <rPr>
        <b/>
        <sz val="10"/>
        <color rgb="FF000000"/>
        <rFont val="Calibri"/>
        <family val="2"/>
      </rPr>
      <t xml:space="preserve"> to Solve Problems</t>
    </r>
  </si>
  <si>
    <t>2021-22</t>
  </si>
  <si>
    <t>COLUCCI, Benjamin</t>
  </si>
  <si>
    <t>INCI 4001</t>
  </si>
  <si>
    <t>Inability to apply correct mathematical concepts to formulate a math model and solve problems.</t>
  </si>
  <si>
    <t>Apply correct mathematical concepts to formulate a math model and solve problems with instructor assistance</t>
  </si>
  <si>
    <t>Independently apply correct mathematical concepts to formulate a math model to solve problems with few conceptual or procedural errors.</t>
  </si>
  <si>
    <t>Independently apply correct mathematical concepts to formulate a math model and solve problems with no conceptual or procedural errors.</t>
  </si>
  <si>
    <r>
      <t xml:space="preserve">Formulate and Solve </t>
    </r>
    <r>
      <rPr>
        <b/>
        <u/>
        <sz val="10"/>
        <color rgb="FF000000"/>
        <rFont val="Calibri"/>
        <family val="2"/>
      </rPr>
      <t>Math</t>
    </r>
    <r>
      <rPr>
        <b/>
        <sz val="10"/>
        <color rgb="FF000000"/>
        <rFont val="Calibri"/>
        <family val="2"/>
      </rPr>
      <t xml:space="preserve"> to Analyze and/or Evaluate Tech or Scientific Problems</t>
    </r>
  </si>
  <si>
    <t>Reviewer:</t>
  </si>
  <si>
    <t xml:space="preserve">    Team|Student:</t>
  </si>
  <si>
    <t>Acad Yr:</t>
  </si>
  <si>
    <t xml:space="preserve">    Course No.:</t>
  </si>
  <si>
    <t>Student Learnig Outcome 1 of the Applied &amp; Natural Science Accreditation Commission of ABET</t>
  </si>
  <si>
    <t>SO #1:  Mathematics, Science &amp; Technical Topics Assessment</t>
  </si>
  <si>
    <t>Department of Civil Engineering and Surveying</t>
  </si>
  <si>
    <t>College of Engineering</t>
  </si>
  <si>
    <t>Mayagüez Campus</t>
  </si>
  <si>
    <t>University of Puerto Rico</t>
  </si>
  <si>
    <r>
      <rPr>
        <b/>
        <sz val="10"/>
        <color rgb="FF000000"/>
        <rFont val="Calibri"/>
        <family val="2"/>
      </rPr>
      <t xml:space="preserve">    Poor:</t>
    </r>
    <r>
      <rPr>
        <i/>
        <sz val="10"/>
        <color rgb="FF000000"/>
        <rFont val="Calibri"/>
        <family val="2"/>
      </rPr>
      <t xml:space="preserve"> 0-7</t>
    </r>
  </si>
  <si>
    <r>
      <rPr>
        <b/>
        <sz val="10"/>
        <color rgb="FF000000"/>
        <rFont val="Calibri"/>
        <family val="2"/>
      </rPr>
      <t xml:space="preserve">    Marginal:</t>
    </r>
    <r>
      <rPr>
        <i/>
        <sz val="10"/>
        <color rgb="FF000000"/>
        <rFont val="Calibri"/>
        <family val="2"/>
      </rPr>
      <t xml:space="preserve"> 8-14   </t>
    </r>
  </si>
  <si>
    <r>
      <rPr>
        <b/>
        <sz val="10"/>
        <color rgb="FF000000"/>
        <rFont val="Calibri"/>
        <family val="2"/>
      </rPr>
      <t xml:space="preserve">    Acceptable: </t>
    </r>
    <r>
      <rPr>
        <i/>
        <sz val="10"/>
        <color rgb="FF000000"/>
        <rFont val="Calibri"/>
        <family val="2"/>
      </rPr>
      <t>15-21</t>
    </r>
  </si>
  <si>
    <r>
      <rPr>
        <b/>
        <sz val="10"/>
        <color rgb="FF000000"/>
        <rFont val="Calibri"/>
        <family val="2"/>
      </rPr>
      <t xml:space="preserve">    Exceptional: </t>
    </r>
    <r>
      <rPr>
        <i/>
        <sz val="10"/>
        <color rgb="FF000000"/>
        <rFont val="Calibri"/>
        <family val="2"/>
      </rPr>
      <t>22-28</t>
    </r>
  </si>
  <si>
    <r>
      <rPr>
        <b/>
        <i/>
        <sz val="9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>A score of “0” can be given If the work presented does not fulfill the minimum requirements</t>
    </r>
  </si>
  <si>
    <t>No or erroneous conclusions based on achieved results</t>
  </si>
  <si>
    <t>Deficiencies in support for stated conclusions</t>
  </si>
  <si>
    <t>Conclusions reached based on achieved results</t>
  </si>
  <si>
    <t>Insightful, supported conclusions and recommendations</t>
  </si>
  <si>
    <t>(c)</t>
  </si>
  <si>
    <t>No or totally erroneous validation</t>
  </si>
  <si>
    <t>Some validation of the results</t>
  </si>
  <si>
    <t>Moderate validation of the results</t>
  </si>
  <si>
    <t>Validate the design</t>
  </si>
  <si>
    <t>Not capable of achieving desired objective</t>
  </si>
  <si>
    <t>Barely capable of achieving objective</t>
  </si>
  <si>
    <t>Meets desired objective</t>
  </si>
  <si>
    <t>Meets/exceeds objective</t>
  </si>
  <si>
    <t>No or erroneous application resulting in unreasonable solution</t>
  </si>
  <si>
    <t>Deficiencies in selection and use</t>
  </si>
  <si>
    <t>Effective application resulting in reasonable solution</t>
  </si>
  <si>
    <t>Critical selection and application ensuring reasonable results</t>
  </si>
  <si>
    <t>Deficiencies in the selection and/or use of tools</t>
  </si>
  <si>
    <t>Minimal application and use of tools</t>
  </si>
  <si>
    <t>Used with moderate effectiveness to develop designs</t>
  </si>
  <si>
    <t>Used effectively to develop and analyze designs</t>
  </si>
  <si>
    <t xml:space="preserve">Use of Techniques and Modern Applied Science Tools </t>
  </si>
  <si>
    <t>(k)</t>
  </si>
  <si>
    <t>One design presented or clearly infeasible alternative given</t>
  </si>
  <si>
    <t>Deficiencies in exploring and identifying alternative designs</t>
  </si>
  <si>
    <t>Alternative approaches identified to some degree</t>
  </si>
  <si>
    <t>Final design achieved after review of reasonable alternatives</t>
  </si>
  <si>
    <t>Not capable of producing a successful solution</t>
  </si>
  <si>
    <t>Deficiencies that will impact the solution</t>
  </si>
  <si>
    <t>Does not significantly impair solution</t>
  </si>
  <si>
    <t>Little or no grasp of problem</t>
  </si>
  <si>
    <t>Some understanding of problem</t>
  </si>
  <si>
    <t>Overall understanding of problem and constraints</t>
  </si>
  <si>
    <t>Clear and complete understanding of design goal and constraints with consideration of public health, safety, and
welfare, as well as global, cultural, social, environmental, and
economic factors</t>
  </si>
  <si>
    <t>Student  Learning Outcome 2 of the Applied &amp; Natural Science Accreditation Commission of ABET</t>
  </si>
  <si>
    <t>SO #2:  Design  Assessment</t>
  </si>
  <si>
    <r>
      <rPr>
        <b/>
        <sz val="10"/>
        <color rgb="FF000000"/>
        <rFont val="Calibri"/>
        <family val="2"/>
      </rPr>
      <t xml:space="preserve">    Poor:</t>
    </r>
    <r>
      <rPr>
        <i/>
        <sz val="10"/>
        <color rgb="FF000000"/>
        <rFont val="Calibri"/>
        <family val="2"/>
      </rPr>
      <t xml:space="preserve"> 0-4</t>
    </r>
  </si>
  <si>
    <r>
      <rPr>
        <b/>
        <sz val="10"/>
        <color rgb="FF000000"/>
        <rFont val="Calibri"/>
        <family val="2"/>
      </rPr>
      <t xml:space="preserve">    Marginal:</t>
    </r>
    <r>
      <rPr>
        <i/>
        <sz val="10"/>
        <color rgb="FF000000"/>
        <rFont val="Calibri"/>
        <family val="2"/>
      </rPr>
      <t xml:space="preserve"> 5-8   </t>
    </r>
  </si>
  <si>
    <r>
      <rPr>
        <b/>
        <sz val="10"/>
        <color rgb="FF000000"/>
        <rFont val="Calibri"/>
        <family val="2"/>
      </rPr>
      <t xml:space="preserve">    Acceptable: </t>
    </r>
    <r>
      <rPr>
        <i/>
        <sz val="10"/>
        <color rgb="FF000000"/>
        <rFont val="Calibri"/>
        <family val="2"/>
      </rPr>
      <t>9-12</t>
    </r>
  </si>
  <si>
    <r>
      <rPr>
        <b/>
        <sz val="10"/>
        <color rgb="FF000000"/>
        <rFont val="Calibri"/>
        <family val="2"/>
      </rPr>
      <t xml:space="preserve">    Exceptional: </t>
    </r>
    <r>
      <rPr>
        <i/>
        <sz val="10"/>
        <color rgb="FF000000"/>
        <rFont val="Calibri"/>
        <family val="2"/>
      </rPr>
      <t>13-16</t>
    </r>
  </si>
  <si>
    <t>A score of “0” can be given If the work presented does not fulfill the minimum requirements</t>
  </si>
  <si>
    <t>None or erroneous evaluation of global effects of geomatics project/product</t>
  </si>
  <si>
    <t>Ineffective evaluation of impact of geomatics project/product adversely affects result</t>
  </si>
  <si>
    <t>Mostly effective evaluation of geomatics project/product impact leads to improved results</t>
  </si>
  <si>
    <t>Effective assessment of geomatics project/product impact support and explain results</t>
  </si>
  <si>
    <t>(h)</t>
  </si>
  <si>
    <t>No understanding</t>
  </si>
  <si>
    <t>Serious deficiencies in understanding</t>
  </si>
  <si>
    <t>Sound understanding</t>
  </si>
  <si>
    <t xml:space="preserve">Complete understanding </t>
  </si>
  <si>
    <t>Mostly effective in addressing environmental issues</t>
  </si>
  <si>
    <t>Effective in addressing of environmental issues leading to a better result</t>
  </si>
  <si>
    <t>No understanding or appreciation</t>
  </si>
  <si>
    <t>Addressed ineffectively with little or no effect on end results</t>
  </si>
  <si>
    <t>Complete understanding</t>
  </si>
  <si>
    <t>No understanding or appreciation of safety and health related issues</t>
  </si>
  <si>
    <t>Serious deficiencies in addressing health and safety issues leading to a unsupported and/or infeasible result</t>
  </si>
  <si>
    <t>Sound understanding of health and safety issues. Mostly effective in achieving supported results</t>
  </si>
  <si>
    <t>Complete understanding of health and safety issues leading to sound and supported results</t>
  </si>
  <si>
    <t>Incapable of answering any questions on the subject</t>
  </si>
  <si>
    <t>Only rudimentary questions are answered. Not able to elaborate or explain</t>
  </si>
  <si>
    <t>Most decisions and recommendations are supported and can be justified</t>
  </si>
  <si>
    <t>Decisions and recommendations are supported, elaborated and discussed</t>
  </si>
  <si>
    <t>(f)</t>
  </si>
  <si>
    <t>No evidence of any appreciation and/or understanding</t>
  </si>
  <si>
    <t xml:space="preserve">Serious deficiencies in appreciation and/or understanding </t>
  </si>
  <si>
    <t>Sound understanding of and mostly effective in addressing issues</t>
  </si>
  <si>
    <t>Clear and complete understanding of and effective in addressing issues</t>
  </si>
  <si>
    <t>Student  Learning Outcome  5 of the Applied &amp; Natural Science Accreditation Commission of ABET</t>
  </si>
  <si>
    <t xml:space="preserve">SO #5:  Ethics, Economics, Environment, Global, Society </t>
  </si>
  <si>
    <t>Efforts to understand, include, and respect other team member’s perspectives and ideas</t>
  </si>
  <si>
    <t>C</t>
  </si>
  <si>
    <t>Coordinated effective information exchange between all members</t>
  </si>
  <si>
    <t>PT</t>
  </si>
  <si>
    <t>Team members contributed an appropriate amount of effort and time toward team  into a coherent team voice</t>
  </si>
  <si>
    <t>There is no clear delagation of thw work</t>
  </si>
  <si>
    <t>Ineffectively delegation od work</t>
  </si>
  <si>
    <t>Mostly effective delagating the work amoing members</t>
  </si>
  <si>
    <t>Delegated work among members responsibly and appropriately</t>
  </si>
  <si>
    <t xml:space="preserve">No understanding of the risk or uncertainty </t>
  </si>
  <si>
    <t>Ineffective preparaton for risks and uncertainty</t>
  </si>
  <si>
    <t>Mostly effective in addressing risk and uncertainty</t>
  </si>
  <si>
    <t>Risk and uncertainty are taking into account by the team</t>
  </si>
  <si>
    <t>PM</t>
  </si>
  <si>
    <t>No timeline or  management plan</t>
  </si>
  <si>
    <t>Ineffective timeline and management of work</t>
  </si>
  <si>
    <t>Mostly effective in addressing timelines and management of work</t>
  </si>
  <si>
    <t>Set timelines for project completion and managed their work to met critical path requirements</t>
  </si>
  <si>
    <t>No understanding or appreciation of goals or team rules</t>
  </si>
  <si>
    <t>Addressed ineffectively the goals and ground rules</t>
  </si>
  <si>
    <t>Most collaborative goals and ground rules for the team are defined</t>
  </si>
  <si>
    <t>Clear and complete collaborative goals and ground rules for the team</t>
  </si>
  <si>
    <t>Goals and Ground Rules</t>
  </si>
  <si>
    <t>Student  Learning Outcome 6 of the Applied &amp; Natural Science Accreditation Commission of ABET</t>
  </si>
  <si>
    <t>SO #6:  Teamwork Assessment</t>
  </si>
  <si>
    <t xml:space="preserve">                                              [ADD Rows for ALL Students HERE &amp; COPY PREVIOUS Row to each NEW Row]</t>
  </si>
  <si>
    <r>
      <t xml:space="preserve">Analysis/Reflection:  </t>
    </r>
    <r>
      <rPr>
        <b/>
        <i/>
        <sz val="12"/>
        <color rgb="FFC00000"/>
        <rFont val="Calibri"/>
        <family val="2"/>
      </rPr>
      <t>(Please start by describing the Work selected for the assessment)</t>
    </r>
  </si>
  <si>
    <r>
      <t xml:space="preserve">Recommendations for Improvements:  </t>
    </r>
    <r>
      <rPr>
        <b/>
        <i/>
        <sz val="12"/>
        <color rgb="FFC00000"/>
        <rFont val="Calibri"/>
        <family val="2"/>
      </rPr>
      <t xml:space="preserve"> (Please base it on the Analysis/Reflection of your Results)</t>
    </r>
  </si>
  <si>
    <t>Term: 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</si>
</sst>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0.0"/>
  </numFmts>
  <fonts count="51" x14ac:knownFonts="1">
    <font>
      <sz val="11"/>
      <color rgb="FF000000"/>
      <name val="Calibri"/>
    </font>
    <font>
      <sz val="10"/>
      <name val="Consolas"/>
      <family val="3"/>
    </font>
    <font>
      <b/>
      <sz val="14"/>
      <name val="Consolas"/>
      <family val="3"/>
    </font>
    <font>
      <sz val="11"/>
      <name val="Calibri"/>
      <family val="2"/>
    </font>
    <font>
      <b/>
      <sz val="10"/>
      <name val="Consolas"/>
      <family val="3"/>
    </font>
    <font>
      <sz val="12"/>
      <name val="Consolas"/>
      <family val="3"/>
    </font>
    <font>
      <sz val="13"/>
      <name val="Consolas"/>
      <family val="3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1"/>
      <name val="Consolas"/>
      <family val="3"/>
    </font>
    <font>
      <b/>
      <sz val="10"/>
      <name val="Consolas"/>
      <family val="3"/>
    </font>
    <font>
      <b/>
      <sz val="12"/>
      <name val="Consolas"/>
      <family val="3"/>
    </font>
    <font>
      <sz val="12"/>
      <name val="Calibri"/>
      <family val="2"/>
    </font>
    <font>
      <sz val="11"/>
      <name val="Consolas"/>
      <family val="3"/>
    </font>
    <font>
      <b/>
      <sz val="20"/>
      <name val="Consolas"/>
      <family val="3"/>
    </font>
    <font>
      <b/>
      <sz val="12"/>
      <color rgb="FF000000"/>
      <name val="Calibri"/>
      <family val="2"/>
    </font>
    <font>
      <b/>
      <sz val="11"/>
      <name val="Symbol"/>
      <family val="1"/>
      <charset val="2"/>
    </font>
    <font>
      <b/>
      <i/>
      <sz val="12"/>
      <color rgb="FFC00000"/>
      <name val="Calibri"/>
      <family val="2"/>
    </font>
    <font>
      <sz val="12"/>
      <color rgb="FF000000"/>
      <name val="Arial Narrow"/>
      <family val="2"/>
    </font>
    <font>
      <b/>
      <i/>
      <sz val="11"/>
      <name val="Consolas"/>
      <family val="3"/>
    </font>
    <font>
      <sz val="1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C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20"/>
      <color rgb="FF000000"/>
      <name val="Calibri"/>
      <family val="2"/>
    </font>
    <font>
      <b/>
      <sz val="20"/>
      <color rgb="FFC00000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name val="Arial"/>
      <family val="2"/>
    </font>
    <font>
      <i/>
      <sz val="9"/>
      <color rgb="FF000000"/>
      <name val="Calibri"/>
      <family val="2"/>
    </font>
    <font>
      <b/>
      <i/>
      <sz val="12"/>
      <color rgb="FF7F7F7F"/>
      <name val="Calibri"/>
      <family val="2"/>
    </font>
    <font>
      <sz val="8"/>
      <color rgb="FF000000"/>
      <name val="Calibri"/>
      <family val="2"/>
    </font>
    <font>
      <sz val="36"/>
      <color rgb="FFC00000"/>
      <name val="Calibri"/>
      <family val="2"/>
    </font>
    <font>
      <i/>
      <sz val="12"/>
      <color rgb="FF000000"/>
      <name val="Calibri"/>
      <family val="2"/>
    </font>
    <font>
      <b/>
      <sz val="10"/>
      <color indexed="8"/>
      <name val="Arial Narrow"/>
      <family val="2"/>
    </font>
    <font>
      <b/>
      <u/>
      <sz val="10"/>
      <color rgb="FF000000"/>
      <name val="Calibri"/>
      <family val="2"/>
    </font>
    <font>
      <b/>
      <sz val="10"/>
      <color theme="1"/>
      <name val="Arial"/>
      <family val="2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8"/>
      <color rgb="FF000000"/>
      <name val="Calibri"/>
      <family val="2"/>
    </font>
    <font>
      <b/>
      <sz val="12"/>
      <color rgb="FF0070C0"/>
      <name val="Calibri"/>
      <family val="2"/>
    </font>
    <font>
      <b/>
      <sz val="11"/>
      <color rgb="FF0070C0"/>
      <name val="Calibri"/>
      <family val="2"/>
    </font>
    <font>
      <b/>
      <sz val="11"/>
      <color rgb="FF0070C0"/>
      <name val="Trebuchet MS"/>
      <family val="2"/>
    </font>
    <font>
      <i/>
      <sz val="12"/>
      <color rgb="FFFFFFFF"/>
      <name val="Calibri"/>
      <family val="2"/>
    </font>
    <font>
      <b/>
      <sz val="18"/>
      <color rgb="FFFFFFFF"/>
      <name val="Calibri"/>
      <family val="2"/>
    </font>
    <font>
      <b/>
      <sz val="12"/>
      <color rgb="FF000000"/>
      <name val="Roboto"/>
    </font>
    <font>
      <b/>
      <i/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A8D08D"/>
        <bgColor rgb="FFA8D08D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4472C4"/>
      </patternFill>
    </fill>
    <fill>
      <patternFill patternType="solid">
        <fgColor theme="1"/>
        <bgColor rgb="FFFBE4D5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  <fill>
      <patternFill patternType="solid">
        <fgColor rgb="FF000000"/>
        <bgColor rgb="FF000000"/>
      </patternFill>
    </fill>
  </fills>
  <borders count="9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/>
      <bottom style="medium">
        <color rgb="FF000000"/>
      </bottom>
      <diagonal/>
    </border>
    <border>
      <left/>
      <right style="thin">
        <color rgb="FFD8D8D8"/>
      </right>
      <top/>
      <bottom style="medium">
        <color rgb="FF00000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BFBFBF"/>
      </top>
      <bottom/>
      <diagonal/>
    </border>
    <border>
      <left style="thin">
        <color rgb="FFD8D8D8"/>
      </left>
      <right/>
      <top style="medium">
        <color rgb="FFBFBFBF"/>
      </top>
      <bottom/>
      <diagonal/>
    </border>
    <border>
      <left/>
      <right style="thin">
        <color rgb="FFD8D8D8"/>
      </right>
      <top style="medium">
        <color rgb="FFBFBFBF"/>
      </top>
      <bottom/>
      <diagonal/>
    </border>
    <border>
      <left style="medium">
        <color indexed="64"/>
      </left>
      <right style="medium">
        <color indexed="64"/>
      </right>
      <top style="medium">
        <color rgb="FFD9D9D9"/>
      </top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F2F2F2"/>
      </left>
      <right/>
      <top/>
      <bottom style="medium">
        <color rgb="FFBFBFBF"/>
      </bottom>
      <diagonal/>
    </border>
    <border>
      <left/>
      <right style="medium">
        <color rgb="FFF2F2F2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/>
      <bottom style="medium">
        <color rgb="FFD9D9D9"/>
      </bottom>
      <diagonal/>
    </border>
    <border>
      <left style="medium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 style="medium">
        <color rgb="FFBFBFBF"/>
      </top>
      <bottom/>
      <diagonal/>
    </border>
    <border>
      <left/>
      <right style="medium">
        <color rgb="FFF2F2F2"/>
      </right>
      <top style="medium">
        <color rgb="FFBFBFBF"/>
      </top>
      <bottom/>
      <diagonal/>
    </border>
    <border>
      <left/>
      <right style="thin">
        <color rgb="FFD8D8D8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D8D8D8"/>
      </left>
      <right/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/>
      <bottom style="medium">
        <color rgb="FFD8D8D8"/>
      </bottom>
      <diagonal/>
    </border>
    <border>
      <left/>
      <right style="thin">
        <color rgb="FFD8D8D8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BFBFBF"/>
      </top>
      <bottom/>
      <diagonal/>
    </border>
    <border>
      <left style="medium">
        <color indexed="64"/>
      </left>
      <right/>
      <top style="medium">
        <color rgb="FFBFBFBF"/>
      </top>
      <bottom/>
      <diagonal/>
    </border>
    <border>
      <left style="medium">
        <color indexed="64"/>
      </left>
      <right style="medium">
        <color indexed="64"/>
      </right>
      <top style="medium">
        <color rgb="FFD8D8D8"/>
      </top>
      <bottom/>
      <diagonal/>
    </border>
    <border>
      <left style="medium">
        <color rgb="FFF2F2F2"/>
      </left>
      <right/>
      <top/>
      <bottom style="medium">
        <color rgb="FF000000"/>
      </bottom>
      <diagonal/>
    </border>
    <border>
      <left/>
      <right style="medium">
        <color rgb="FFF2F2F2"/>
      </right>
      <top/>
      <bottom style="medium">
        <color rgb="FF000000"/>
      </bottom>
      <diagonal/>
    </border>
  </borders>
  <cellStyleXfs count="3">
    <xf numFmtId="0" fontId="0" fillId="0" borderId="0"/>
    <xf numFmtId="0" fontId="7" fillId="0" borderId="7"/>
    <xf numFmtId="0" fontId="22" fillId="0" borderId="7"/>
  </cellStyleXfs>
  <cellXfs count="254">
    <xf numFmtId="0" fontId="0" fillId="0" borderId="0" xfId="0" applyFont="1" applyAlignment="1"/>
    <xf numFmtId="0" fontId="0" fillId="0" borderId="7" xfId="1" applyFont="1"/>
    <xf numFmtId="0" fontId="1" fillId="0" borderId="7" xfId="1" applyFont="1"/>
    <xf numFmtId="0" fontId="1" fillId="0" borderId="7" xfId="1" applyFont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10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" fillId="7" borderId="15" xfId="1" applyFont="1" applyFill="1" applyBorder="1" applyAlignment="1">
      <alignment horizontal="center"/>
    </xf>
    <xf numFmtId="0" fontId="0" fillId="0" borderId="19" xfId="1" applyFont="1" applyBorder="1" applyAlignment="1">
      <alignment horizontal="center"/>
    </xf>
    <xf numFmtId="0" fontId="0" fillId="0" borderId="2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24" xfId="1" applyFont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0" fillId="0" borderId="31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9" xfId="1" applyFont="1" applyBorder="1" applyAlignment="1">
      <alignment horizontal="center"/>
    </xf>
    <xf numFmtId="0" fontId="0" fillId="0" borderId="32" xfId="1" applyFont="1" applyBorder="1" applyAlignment="1">
      <alignment horizontal="center"/>
    </xf>
    <xf numFmtId="0" fontId="11" fillId="4" borderId="8" xfId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/>
    </xf>
    <xf numFmtId="0" fontId="0" fillId="0" borderId="21" xfId="1" applyFont="1" applyBorder="1" applyAlignment="1">
      <alignment horizontal="center"/>
    </xf>
    <xf numFmtId="0" fontId="0" fillId="0" borderId="6" xfId="1" applyFont="1" applyBorder="1" applyAlignment="1">
      <alignment horizontal="center"/>
    </xf>
    <xf numFmtId="0" fontId="0" fillId="0" borderId="11" xfId="1" applyFont="1" applyBorder="1" applyAlignment="1">
      <alignment horizontal="center"/>
    </xf>
    <xf numFmtId="0" fontId="0" fillId="0" borderId="22" xfId="1" applyFont="1" applyBorder="1" applyAlignment="1">
      <alignment horizontal="center"/>
    </xf>
    <xf numFmtId="0" fontId="1" fillId="7" borderId="24" xfId="1" applyFont="1" applyFill="1" applyBorder="1" applyAlignment="1">
      <alignment horizontal="center"/>
    </xf>
    <xf numFmtId="0" fontId="1" fillId="7" borderId="37" xfId="1" applyFont="1" applyFill="1" applyBorder="1" applyAlignment="1">
      <alignment horizontal="center"/>
    </xf>
    <xf numFmtId="0" fontId="1" fillId="0" borderId="38" xfId="1" applyFont="1" applyBorder="1" applyAlignment="1">
      <alignment horizontal="center"/>
    </xf>
    <xf numFmtId="0" fontId="11" fillId="4" borderId="39" xfId="1" applyFont="1" applyFill="1" applyBorder="1" applyAlignment="1">
      <alignment horizontal="center" vertical="center"/>
    </xf>
    <xf numFmtId="0" fontId="1" fillId="0" borderId="40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4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11" fillId="4" borderId="42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38" xfId="1" applyFont="1" applyBorder="1" applyAlignment="1">
      <alignment horizontal="right"/>
    </xf>
    <xf numFmtId="10" fontId="1" fillId="0" borderId="23" xfId="1" applyNumberFormat="1" applyFont="1" applyBorder="1" applyAlignment="1">
      <alignment horizontal="center"/>
    </xf>
    <xf numFmtId="10" fontId="1" fillId="0" borderId="13" xfId="1" applyNumberFormat="1" applyFont="1" applyBorder="1" applyAlignment="1">
      <alignment horizontal="center"/>
    </xf>
    <xf numFmtId="164" fontId="1" fillId="0" borderId="38" xfId="1" applyNumberFormat="1" applyFont="1" applyBorder="1" applyAlignment="1">
      <alignment horizontal="center"/>
    </xf>
    <xf numFmtId="165" fontId="10" fillId="0" borderId="43" xfId="1" applyNumberFormat="1" applyFont="1" applyBorder="1" applyAlignment="1">
      <alignment horizontal="center"/>
    </xf>
    <xf numFmtId="0" fontId="11" fillId="0" borderId="7" xfId="1" applyFont="1" applyAlignment="1">
      <alignment vertical="center"/>
    </xf>
    <xf numFmtId="0" fontId="11" fillId="11" borderId="12" xfId="1" applyFont="1" applyFill="1" applyBorder="1" applyAlignment="1">
      <alignment horizontal="center" vertical="center"/>
    </xf>
    <xf numFmtId="0" fontId="11" fillId="10" borderId="36" xfId="1" applyFont="1" applyFill="1" applyBorder="1" applyAlignment="1">
      <alignment horizontal="left" vertical="center"/>
    </xf>
    <xf numFmtId="0" fontId="11" fillId="10" borderId="44" xfId="1" applyFont="1" applyFill="1" applyBorder="1" applyAlignment="1">
      <alignment horizontal="left" vertical="center"/>
    </xf>
    <xf numFmtId="0" fontId="11" fillId="10" borderId="25" xfId="1" applyFont="1" applyFill="1" applyBorder="1" applyAlignment="1">
      <alignment horizontal="left" vertical="center"/>
    </xf>
    <xf numFmtId="0" fontId="9" fillId="6" borderId="12" xfId="1" applyFont="1" applyFill="1" applyBorder="1" applyAlignment="1">
      <alignment horizontal="center" vertical="center"/>
    </xf>
    <xf numFmtId="0" fontId="13" fillId="0" borderId="7" xfId="1" applyFont="1" applyAlignment="1">
      <alignment vertical="center"/>
    </xf>
    <xf numFmtId="0" fontId="9" fillId="0" borderId="43" xfId="1" applyFont="1" applyBorder="1" applyAlignment="1">
      <alignment horizontal="right"/>
    </xf>
    <xf numFmtId="0" fontId="0" fillId="0" borderId="7" xfId="1" applyFont="1" applyAlignment="1">
      <alignment wrapText="1"/>
    </xf>
    <xf numFmtId="0" fontId="11" fillId="4" borderId="12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0" fillId="13" borderId="22" xfId="1" applyFont="1" applyFill="1" applyBorder="1" applyAlignment="1">
      <alignment horizontal="center"/>
    </xf>
    <xf numFmtId="0" fontId="0" fillId="13" borderId="20" xfId="1" applyFont="1" applyFill="1" applyBorder="1" applyAlignment="1">
      <alignment horizontal="center"/>
    </xf>
    <xf numFmtId="0" fontId="0" fillId="13" borderId="32" xfId="1" applyFont="1" applyFill="1" applyBorder="1" applyAlignment="1">
      <alignment horizontal="center"/>
    </xf>
    <xf numFmtId="0" fontId="0" fillId="13" borderId="11" xfId="1" applyFont="1" applyFill="1" applyBorder="1" applyAlignment="1">
      <alignment horizontal="center"/>
    </xf>
    <xf numFmtId="0" fontId="0" fillId="13" borderId="10" xfId="1" applyFont="1" applyFill="1" applyBorder="1" applyAlignment="1">
      <alignment horizontal="center"/>
    </xf>
    <xf numFmtId="0" fontId="0" fillId="13" borderId="9" xfId="1" applyFont="1" applyFill="1" applyBorder="1" applyAlignment="1">
      <alignment horizontal="center"/>
    </xf>
    <xf numFmtId="0" fontId="15" fillId="13" borderId="34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 wrapText="1"/>
    </xf>
    <xf numFmtId="0" fontId="20" fillId="3" borderId="4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 wrapText="1"/>
    </xf>
    <xf numFmtId="0" fontId="21" fillId="14" borderId="33" xfId="0" applyFont="1" applyFill="1" applyBorder="1" applyAlignment="1">
      <alignment horizontal="center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0" fillId="3" borderId="50" xfId="1" applyFont="1" applyFill="1" applyBorder="1" applyAlignment="1">
      <alignment horizontal="center" vertical="center" wrapText="1"/>
    </xf>
    <xf numFmtId="0" fontId="20" fillId="12" borderId="49" xfId="1" applyFont="1" applyFill="1" applyBorder="1" applyAlignment="1">
      <alignment horizontal="center" vertical="center" wrapText="1"/>
    </xf>
    <xf numFmtId="0" fontId="20" fillId="12" borderId="50" xfId="1" applyFont="1" applyFill="1" applyBorder="1" applyAlignment="1">
      <alignment horizontal="center" vertical="center" wrapText="1"/>
    </xf>
    <xf numFmtId="0" fontId="0" fillId="0" borderId="22" xfId="1" applyFont="1" applyFill="1" applyBorder="1" applyAlignment="1">
      <alignment horizontal="center"/>
    </xf>
    <xf numFmtId="0" fontId="0" fillId="0" borderId="20" xfId="1" applyFont="1" applyFill="1" applyBorder="1" applyAlignment="1">
      <alignment horizontal="center"/>
    </xf>
    <xf numFmtId="0" fontId="0" fillId="0" borderId="32" xfId="1" applyFont="1" applyFill="1" applyBorder="1" applyAlignment="1">
      <alignment horizontal="center"/>
    </xf>
    <xf numFmtId="0" fontId="21" fillId="13" borderId="34" xfId="0" applyFont="1" applyFill="1" applyBorder="1" applyAlignment="1">
      <alignment horizontal="center" vertical="center" wrapText="1"/>
    </xf>
    <xf numFmtId="0" fontId="21" fillId="13" borderId="35" xfId="0" applyFont="1" applyFill="1" applyBorder="1" applyAlignment="1">
      <alignment horizontal="center" vertical="center" wrapText="1"/>
    </xf>
    <xf numFmtId="0" fontId="20" fillId="3" borderId="29" xfId="1" applyFont="1" applyFill="1" applyBorder="1" applyAlignment="1">
      <alignment horizontal="center" vertical="center" wrapText="1"/>
    </xf>
    <xf numFmtId="0" fontId="20" fillId="3" borderId="34" xfId="1" applyFont="1" applyFill="1" applyBorder="1" applyAlignment="1">
      <alignment horizontal="center" vertical="center" wrapText="1"/>
    </xf>
    <xf numFmtId="0" fontId="20" fillId="14" borderId="35" xfId="1" applyFont="1" applyFill="1" applyBorder="1" applyAlignment="1">
      <alignment horizontal="center" vertical="center" wrapText="1"/>
    </xf>
    <xf numFmtId="0" fontId="22" fillId="0" borderId="7" xfId="2" applyFont="1" applyAlignment="1"/>
    <xf numFmtId="0" fontId="22" fillId="0" borderId="7" xfId="2" applyFont="1"/>
    <xf numFmtId="0" fontId="22" fillId="0" borderId="7" xfId="2" applyFont="1" applyAlignment="1">
      <alignment horizontal="left" vertical="center" wrapText="1"/>
    </xf>
    <xf numFmtId="0" fontId="23" fillId="0" borderId="7" xfId="2" applyFont="1" applyAlignment="1">
      <alignment vertical="center" wrapText="1"/>
    </xf>
    <xf numFmtId="0" fontId="24" fillId="15" borderId="51" xfId="2" applyFont="1" applyFill="1" applyBorder="1"/>
    <xf numFmtId="0" fontId="24" fillId="15" borderId="55" xfId="2" applyFont="1" applyFill="1" applyBorder="1"/>
    <xf numFmtId="0" fontId="22" fillId="0" borderId="7" xfId="2" applyFont="1" applyAlignment="1">
      <alignment horizontal="left"/>
    </xf>
    <xf numFmtId="0" fontId="32" fillId="0" borderId="59" xfId="2" applyFont="1" applyFill="1" applyBorder="1" applyAlignment="1">
      <alignment horizontal="center" vertical="center" wrapText="1"/>
    </xf>
    <xf numFmtId="0" fontId="32" fillId="0" borderId="60" xfId="2" applyFont="1" applyFill="1" applyBorder="1" applyAlignment="1">
      <alignment horizontal="center" vertical="center" wrapText="1"/>
    </xf>
    <xf numFmtId="0" fontId="34" fillId="15" borderId="7" xfId="2" applyFont="1" applyFill="1" applyBorder="1"/>
    <xf numFmtId="0" fontId="38" fillId="0" borderId="27" xfId="2" applyFont="1" applyFill="1" applyBorder="1" applyAlignment="1">
      <alignment vertical="center" wrapText="1"/>
    </xf>
    <xf numFmtId="0" fontId="38" fillId="0" borderId="60" xfId="2" applyFont="1" applyBorder="1" applyAlignment="1">
      <alignment vertical="center" wrapText="1"/>
    </xf>
    <xf numFmtId="0" fontId="38" fillId="0" borderId="60" xfId="2" applyFont="1" applyFill="1" applyBorder="1" applyAlignment="1">
      <alignment vertical="center" wrapText="1"/>
    </xf>
    <xf numFmtId="0" fontId="15" fillId="0" borderId="59" xfId="2" applyFont="1" applyFill="1" applyBorder="1" applyAlignment="1">
      <alignment horizontal="center" vertical="center"/>
    </xf>
    <xf numFmtId="0" fontId="15" fillId="0" borderId="60" xfId="2" applyFont="1" applyFill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40" fillId="0" borderId="60" xfId="2" applyFont="1" applyFill="1" applyBorder="1" applyAlignment="1">
      <alignment horizontal="center" vertical="center" wrapText="1"/>
    </xf>
    <xf numFmtId="0" fontId="15" fillId="0" borderId="81" xfId="2" applyFont="1" applyBorder="1" applyAlignment="1">
      <alignment horizontal="center" vertical="center"/>
    </xf>
    <xf numFmtId="0" fontId="38" fillId="0" borderId="81" xfId="2" applyFont="1" applyBorder="1" applyAlignment="1">
      <alignment vertical="center" wrapText="1"/>
    </xf>
    <xf numFmtId="0" fontId="40" fillId="0" borderId="26" xfId="2" applyFont="1" applyFill="1" applyBorder="1" applyAlignment="1">
      <alignment horizontal="center" vertical="center" wrapText="1"/>
    </xf>
    <xf numFmtId="0" fontId="41" fillId="0" borderId="7" xfId="2" applyFont="1" applyAlignment="1">
      <alignment horizontal="center"/>
    </xf>
    <xf numFmtId="0" fontId="7" fillId="15" borderId="7" xfId="2" applyFont="1" applyFill="1" applyBorder="1" applyAlignment="1">
      <alignment horizontal="right"/>
    </xf>
    <xf numFmtId="0" fontId="7" fillId="15" borderId="7" xfId="2" applyFont="1" applyFill="1" applyBorder="1"/>
    <xf numFmtId="0" fontId="7" fillId="15" borderId="7" xfId="2" applyFont="1" applyFill="1" applyBorder="1" applyAlignment="1">
      <alignment horizontal="left"/>
    </xf>
    <xf numFmtId="0" fontId="7" fillId="15" borderId="7" xfId="2" applyFont="1" applyFill="1" applyBorder="1" applyAlignment="1">
      <alignment horizontal="left" wrapText="1"/>
    </xf>
    <xf numFmtId="0" fontId="7" fillId="15" borderId="87" xfId="2" applyFont="1" applyFill="1" applyBorder="1" applyAlignment="1">
      <alignment horizontal="left"/>
    </xf>
    <xf numFmtId="0" fontId="50" fillId="0" borderId="21" xfId="1" applyFont="1" applyBorder="1" applyAlignment="1">
      <alignment horizontal="center"/>
    </xf>
    <xf numFmtId="2" fontId="15" fillId="8" borderId="33" xfId="1" applyNumberFormat="1" applyFont="1" applyFill="1" applyBorder="1" applyAlignment="1">
      <alignment horizontal="center" vertical="center"/>
    </xf>
    <xf numFmtId="2" fontId="15" fillId="8" borderId="34" xfId="1" applyNumberFormat="1" applyFont="1" applyFill="1" applyBorder="1" applyAlignment="1">
      <alignment horizontal="center" vertical="center"/>
    </xf>
    <xf numFmtId="0" fontId="22" fillId="15" borderId="7" xfId="2" applyFont="1" applyFill="1" applyBorder="1" applyAlignment="1">
      <alignment horizontal="center"/>
    </xf>
    <xf numFmtId="0" fontId="12" fillId="0" borderId="7" xfId="2" applyFont="1" applyBorder="1"/>
    <xf numFmtId="0" fontId="30" fillId="16" borderId="51" xfId="2" applyFont="1" applyFill="1" applyBorder="1" applyAlignment="1">
      <alignment horizontal="center" vertical="top" wrapText="1"/>
    </xf>
    <xf numFmtId="0" fontId="12" fillId="0" borderId="54" xfId="2" applyFont="1" applyBorder="1"/>
    <xf numFmtId="0" fontId="26" fillId="15" borderId="51" xfId="2" applyFont="1" applyFill="1" applyBorder="1" applyAlignment="1">
      <alignment horizontal="left" vertical="center" wrapText="1"/>
    </xf>
    <xf numFmtId="0" fontId="12" fillId="0" borderId="55" xfId="2" applyFont="1" applyBorder="1"/>
    <xf numFmtId="0" fontId="24" fillId="15" borderId="51" xfId="2" applyFont="1" applyFill="1" applyBorder="1" applyAlignment="1">
      <alignment horizontal="center"/>
    </xf>
    <xf numFmtId="0" fontId="29" fillId="15" borderId="51" xfId="2" applyFont="1" applyFill="1" applyBorder="1" applyAlignment="1">
      <alignment horizontal="center" vertical="center" wrapText="1"/>
    </xf>
    <xf numFmtId="0" fontId="25" fillId="0" borderId="54" xfId="2" applyFont="1" applyBorder="1"/>
    <xf numFmtId="0" fontId="28" fillId="15" borderId="7" xfId="2" applyFont="1" applyFill="1" applyBorder="1" applyAlignment="1">
      <alignment horizontal="center" vertical="center" wrapText="1"/>
    </xf>
    <xf numFmtId="0" fontId="12" fillId="0" borderId="53" xfId="2" applyFont="1" applyBorder="1"/>
    <xf numFmtId="0" fontId="12" fillId="0" borderId="52" xfId="2" applyFont="1" applyBorder="1"/>
    <xf numFmtId="0" fontId="26" fillId="15" borderId="54" xfId="2" applyFont="1" applyFill="1" applyBorder="1" applyAlignment="1">
      <alignment horizontal="left" vertical="center" wrapText="1"/>
    </xf>
    <xf numFmtId="0" fontId="24" fillId="15" borderId="7" xfId="2" applyFont="1" applyFill="1" applyBorder="1" applyAlignment="1">
      <alignment horizontal="center"/>
    </xf>
    <xf numFmtId="0" fontId="30" fillId="16" borderId="58" xfId="2" applyFont="1" applyFill="1" applyBorder="1" applyAlignment="1">
      <alignment horizontal="center"/>
    </xf>
    <xf numFmtId="0" fontId="12" fillId="0" borderId="51" xfId="2" applyFont="1" applyBorder="1"/>
    <xf numFmtId="0" fontId="26" fillId="15" borderId="58" xfId="2" applyFont="1" applyFill="1" applyBorder="1" applyAlignment="1">
      <alignment horizontal="left" vertical="center"/>
    </xf>
    <xf numFmtId="0" fontId="12" fillId="0" borderId="56" xfId="2" applyFont="1" applyBorder="1"/>
    <xf numFmtId="0" fontId="31" fillId="16" borderId="58" xfId="2" applyFont="1" applyFill="1" applyBorder="1" applyAlignment="1">
      <alignment horizontal="center" vertical="center" wrapText="1"/>
    </xf>
    <xf numFmtId="0" fontId="31" fillId="16" borderId="57" xfId="2" applyFont="1" applyFill="1" applyBorder="1" applyAlignment="1">
      <alignment horizontal="center" vertical="center" wrapText="1"/>
    </xf>
    <xf numFmtId="0" fontId="12" fillId="0" borderId="57" xfId="2" applyFont="1" applyBorder="1"/>
    <xf numFmtId="0" fontId="33" fillId="15" borderId="7" xfId="2" applyFont="1" applyFill="1" applyBorder="1" applyAlignment="1">
      <alignment horizontal="left" vertical="center" wrapText="1"/>
    </xf>
    <xf numFmtId="0" fontId="37" fillId="15" borderId="7" xfId="2" applyFont="1" applyFill="1" applyBorder="1" applyAlignment="1">
      <alignment horizontal="center"/>
    </xf>
    <xf numFmtId="0" fontId="26" fillId="15" borderId="69" xfId="2" applyFont="1" applyFill="1" applyBorder="1" applyAlignment="1">
      <alignment horizontal="center" vertical="center" wrapText="1"/>
    </xf>
    <xf numFmtId="0" fontId="12" fillId="0" borderId="65" xfId="2" applyFont="1" applyBorder="1"/>
    <xf numFmtId="0" fontId="12" fillId="0" borderId="27" xfId="2" applyFont="1" applyBorder="1"/>
    <xf numFmtId="0" fontId="35" fillId="6" borderId="66" xfId="2" applyFont="1" applyFill="1" applyBorder="1" applyAlignment="1">
      <alignment horizontal="center" vertical="center" wrapText="1"/>
    </xf>
    <xf numFmtId="0" fontId="12" fillId="0" borderId="68" xfId="2" applyFont="1" applyBorder="1"/>
    <xf numFmtId="0" fontId="35" fillId="6" borderId="67" xfId="2" applyFont="1" applyFill="1" applyBorder="1" applyAlignment="1">
      <alignment horizontal="center" vertical="center" wrapText="1"/>
    </xf>
    <xf numFmtId="0" fontId="12" fillId="0" borderId="66" xfId="2" applyFont="1" applyBorder="1"/>
    <xf numFmtId="0" fontId="36" fillId="6" borderId="45" xfId="2" applyFont="1" applyFill="1" applyBorder="1" applyAlignment="1">
      <alignment horizontal="center" vertical="center" wrapText="1"/>
    </xf>
    <xf numFmtId="0" fontId="25" fillId="0" borderId="46" xfId="2" applyFont="1" applyBorder="1"/>
    <xf numFmtId="0" fontId="25" fillId="0" borderId="45" xfId="2" applyFont="1" applyBorder="1"/>
    <xf numFmtId="0" fontId="25" fillId="0" borderId="36" xfId="2" applyFont="1" applyBorder="1"/>
    <xf numFmtId="0" fontId="25" fillId="0" borderId="25" xfId="2" applyFont="1" applyBorder="1"/>
    <xf numFmtId="0" fontId="35" fillId="6" borderId="7" xfId="2" applyFont="1" applyFill="1" applyBorder="1" applyAlignment="1">
      <alignment horizontal="center" vertical="center" wrapText="1"/>
    </xf>
    <xf numFmtId="0" fontId="12" fillId="0" borderId="64" xfId="2" applyFont="1" applyBorder="1"/>
    <xf numFmtId="0" fontId="12" fillId="0" borderId="62" xfId="2" applyFont="1" applyBorder="1"/>
    <xf numFmtId="0" fontId="35" fillId="6" borderId="63" xfId="2" applyFont="1" applyFill="1" applyBorder="1" applyAlignment="1">
      <alignment horizontal="center" vertical="center" wrapText="1"/>
    </xf>
    <xf numFmtId="0" fontId="12" fillId="0" borderId="61" xfId="2" applyFont="1" applyBorder="1"/>
    <xf numFmtId="0" fontId="35" fillId="15" borderId="78" xfId="2" applyFont="1" applyFill="1" applyBorder="1" applyAlignment="1">
      <alignment horizontal="center" vertical="center" wrapText="1"/>
    </xf>
    <xf numFmtId="0" fontId="36" fillId="15" borderId="45" xfId="2" applyFont="1" applyFill="1" applyBorder="1" applyAlignment="1">
      <alignment horizontal="center" vertical="center" wrapText="1"/>
    </xf>
    <xf numFmtId="0" fontId="25" fillId="0" borderId="71" xfId="2" applyFont="1" applyBorder="1"/>
    <xf numFmtId="0" fontId="25" fillId="0" borderId="70" xfId="2" applyFont="1" applyBorder="1"/>
    <xf numFmtId="0" fontId="35" fillId="15" borderId="7" xfId="2" applyFont="1" applyFill="1" applyBorder="1" applyAlignment="1">
      <alignment horizontal="center" vertical="center" wrapText="1"/>
    </xf>
    <xf numFmtId="0" fontId="12" fillId="0" borderId="77" xfId="2" applyFont="1" applyBorder="1"/>
    <xf numFmtId="0" fontId="12" fillId="0" borderId="72" xfId="2" applyFont="1" applyBorder="1"/>
    <xf numFmtId="0" fontId="12" fillId="0" borderId="74" xfId="2" applyFont="1" applyBorder="1"/>
    <xf numFmtId="0" fontId="35" fillId="15" borderId="76" xfId="2" applyFont="1" applyFill="1" applyBorder="1" applyAlignment="1">
      <alignment horizontal="center" vertical="center" wrapText="1"/>
    </xf>
    <xf numFmtId="0" fontId="12" fillId="0" borderId="73" xfId="2" applyFont="1" applyBorder="1"/>
    <xf numFmtId="0" fontId="12" fillId="0" borderId="75" xfId="2" applyFont="1" applyBorder="1"/>
    <xf numFmtId="0" fontId="35" fillId="15" borderId="66" xfId="2" applyFont="1" applyFill="1" applyBorder="1" applyAlignment="1">
      <alignment horizontal="center" vertical="center" wrapText="1"/>
    </xf>
    <xf numFmtId="0" fontId="12" fillId="0" borderId="79" xfId="2" applyFont="1" applyBorder="1"/>
    <xf numFmtId="0" fontId="12" fillId="0" borderId="80" xfId="2" applyFont="1" applyBorder="1"/>
    <xf numFmtId="0" fontId="26" fillId="15" borderId="65" xfId="2" applyFont="1" applyFill="1" applyBorder="1" applyAlignment="1">
      <alignment horizontal="center" vertical="center" wrapText="1"/>
    </xf>
    <xf numFmtId="0" fontId="35" fillId="6" borderId="57" xfId="2" applyFont="1" applyFill="1" applyBorder="1" applyAlignment="1">
      <alignment horizontal="center" vertical="center" wrapText="1"/>
    </xf>
    <xf numFmtId="0" fontId="36" fillId="6" borderId="16" xfId="2" applyFont="1" applyFill="1" applyBorder="1" applyAlignment="1">
      <alignment horizontal="center" vertical="center" wrapText="1"/>
    </xf>
    <xf numFmtId="0" fontId="25" fillId="0" borderId="18" xfId="2" applyFont="1" applyBorder="1"/>
    <xf numFmtId="0" fontId="12" fillId="0" borderId="82" xfId="2" applyFont="1" applyBorder="1"/>
    <xf numFmtId="0" fontId="26" fillId="15" borderId="26" xfId="2" applyFont="1" applyFill="1" applyBorder="1" applyAlignment="1">
      <alignment horizontal="center" vertical="center" wrapText="1"/>
    </xf>
    <xf numFmtId="0" fontId="12" fillId="0" borderId="83" xfId="2" applyFont="1" applyBorder="1"/>
    <xf numFmtId="0" fontId="12" fillId="0" borderId="84" xfId="2" applyFont="1" applyBorder="1"/>
    <xf numFmtId="0" fontId="46" fillId="15" borderId="85" xfId="2" applyFont="1" applyFill="1" applyBorder="1" applyAlignment="1">
      <alignment horizontal="center" wrapText="1"/>
    </xf>
    <xf numFmtId="0" fontId="44" fillId="0" borderId="85" xfId="2" applyFont="1" applyBorder="1"/>
    <xf numFmtId="0" fontId="45" fillId="15" borderId="85" xfId="2" applyFont="1" applyFill="1" applyBorder="1" applyAlignment="1">
      <alignment horizontal="center"/>
    </xf>
    <xf numFmtId="0" fontId="22" fillId="15" borderId="7" xfId="2" applyFont="1" applyFill="1" applyBorder="1" applyAlignment="1">
      <alignment horizontal="center" vertical="center"/>
    </xf>
    <xf numFmtId="0" fontId="43" fillId="15" borderId="7" xfId="2" applyFont="1" applyFill="1" applyBorder="1" applyAlignment="1">
      <alignment horizontal="center" vertical="center" wrapText="1"/>
    </xf>
    <xf numFmtId="0" fontId="42" fillId="15" borderId="7" xfId="2" applyFont="1" applyFill="1" applyBorder="1" applyAlignment="1">
      <alignment horizontal="center" wrapText="1"/>
    </xf>
    <xf numFmtId="0" fontId="27" fillId="15" borderId="53" xfId="2" applyFont="1" applyFill="1" applyBorder="1" applyAlignment="1">
      <alignment horizontal="center" vertical="center" wrapText="1"/>
    </xf>
    <xf numFmtId="0" fontId="48" fillId="17" borderId="10" xfId="2" applyFont="1" applyFill="1" applyBorder="1" applyAlignment="1">
      <alignment horizontal="center" vertical="center"/>
    </xf>
    <xf numFmtId="0" fontId="12" fillId="0" borderId="88" xfId="2" applyFont="1" applyBorder="1"/>
    <xf numFmtId="0" fontId="12" fillId="0" borderId="5" xfId="2" applyFont="1" applyBorder="1"/>
    <xf numFmtId="0" fontId="47" fillId="16" borderId="10" xfId="2" applyFont="1" applyFill="1" applyBorder="1" applyAlignment="1">
      <alignment horizontal="center" vertical="center"/>
    </xf>
    <xf numFmtId="0" fontId="45" fillId="15" borderId="86" xfId="2" applyFont="1" applyFill="1" applyBorder="1" applyAlignment="1">
      <alignment horizontal="center" wrapText="1"/>
    </xf>
    <xf numFmtId="0" fontId="44" fillId="0" borderId="86" xfId="2" applyFont="1" applyBorder="1"/>
    <xf numFmtId="14" fontId="45" fillId="15" borderId="86" xfId="2" applyNumberFormat="1" applyFont="1" applyFill="1" applyBorder="1" applyAlignment="1">
      <alignment horizontal="center"/>
    </xf>
    <xf numFmtId="0" fontId="49" fillId="15" borderId="7" xfId="2" applyFont="1" applyFill="1" applyBorder="1" applyAlignment="1">
      <alignment horizontal="center"/>
    </xf>
    <xf numFmtId="0" fontId="49" fillId="15" borderId="7" xfId="2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 wrapText="1"/>
    </xf>
    <xf numFmtId="0" fontId="12" fillId="0" borderId="27" xfId="1" applyFont="1" applyBorder="1"/>
    <xf numFmtId="0" fontId="11" fillId="5" borderId="18" xfId="1" applyFont="1" applyFill="1" applyBorder="1" applyAlignment="1">
      <alignment horizontal="center" vertical="center" wrapText="1"/>
    </xf>
    <xf numFmtId="0" fontId="12" fillId="0" borderId="25" xfId="1" applyFont="1" applyBorder="1"/>
    <xf numFmtId="0" fontId="19" fillId="6" borderId="36" xfId="1" applyFont="1" applyFill="1" applyBorder="1" applyAlignment="1">
      <alignment horizontal="center" vertical="center"/>
    </xf>
    <xf numFmtId="0" fontId="9" fillId="6" borderId="44" xfId="1" applyFont="1" applyFill="1" applyBorder="1" applyAlignment="1">
      <alignment horizontal="center" vertical="center"/>
    </xf>
    <xf numFmtId="0" fontId="9" fillId="6" borderId="25" xfId="1" applyFont="1" applyFill="1" applyBorder="1" applyAlignment="1">
      <alignment horizontal="center" vertical="center"/>
    </xf>
    <xf numFmtId="0" fontId="8" fillId="0" borderId="7" xfId="1" applyFont="1" applyFill="1" applyAlignment="1">
      <alignment horizontal="center" vertical="center"/>
    </xf>
    <xf numFmtId="0" fontId="1" fillId="0" borderId="7" xfId="1" applyFont="1" applyFill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11" fillId="10" borderId="36" xfId="1" applyFont="1" applyFill="1" applyBorder="1" applyAlignment="1">
      <alignment horizontal="left" vertical="center"/>
    </xf>
    <xf numFmtId="0" fontId="11" fillId="10" borderId="44" xfId="1" applyFont="1" applyFill="1" applyBorder="1" applyAlignment="1">
      <alignment horizontal="left" vertical="center"/>
    </xf>
    <xf numFmtId="0" fontId="11" fillId="10" borderId="25" xfId="1" applyFont="1" applyFill="1" applyBorder="1" applyAlignment="1">
      <alignment horizontal="left" vertical="center"/>
    </xf>
    <xf numFmtId="0" fontId="11" fillId="3" borderId="16" xfId="1" applyFont="1" applyFill="1" applyBorder="1" applyAlignment="1">
      <alignment horizontal="center"/>
    </xf>
    <xf numFmtId="0" fontId="12" fillId="0" borderId="17" xfId="1" applyFont="1" applyBorder="1"/>
    <xf numFmtId="0" fontId="12" fillId="0" borderId="7" xfId="1" applyFont="1" applyBorder="1"/>
    <xf numFmtId="0" fontId="12" fillId="0" borderId="46" xfId="1" applyFont="1" applyBorder="1"/>
    <xf numFmtId="0" fontId="18" fillId="0" borderId="16" xfId="1" applyFont="1" applyBorder="1" applyAlignment="1">
      <alignment horizontal="left" vertical="top" wrapText="1"/>
    </xf>
    <xf numFmtId="0" fontId="18" fillId="0" borderId="17" xfId="1" applyFont="1" applyBorder="1" applyAlignment="1">
      <alignment horizontal="left" vertical="top" wrapText="1"/>
    </xf>
    <xf numFmtId="0" fontId="18" fillId="0" borderId="18" xfId="1" applyFont="1" applyBorder="1" applyAlignment="1">
      <alignment horizontal="left" vertical="top" wrapText="1"/>
    </xf>
    <xf numFmtId="0" fontId="18" fillId="0" borderId="45" xfId="1" applyFont="1" applyBorder="1" applyAlignment="1">
      <alignment horizontal="left" vertical="top" wrapText="1"/>
    </xf>
    <xf numFmtId="0" fontId="18" fillId="0" borderId="7" xfId="1" applyFont="1" applyBorder="1" applyAlignment="1">
      <alignment horizontal="left" vertical="top" wrapText="1"/>
    </xf>
    <xf numFmtId="0" fontId="18" fillId="0" borderId="46" xfId="1" applyFont="1" applyBorder="1" applyAlignment="1">
      <alignment horizontal="left" vertical="top" wrapText="1"/>
    </xf>
    <xf numFmtId="0" fontId="18" fillId="0" borderId="36" xfId="1" applyFont="1" applyBorder="1" applyAlignment="1">
      <alignment horizontal="left" vertical="top" wrapText="1"/>
    </xf>
    <xf numFmtId="0" fontId="18" fillId="0" borderId="44" xfId="1" applyFont="1" applyBorder="1" applyAlignment="1">
      <alignment horizontal="left" vertical="top" wrapText="1"/>
    </xf>
    <xf numFmtId="0" fontId="18" fillId="0" borderId="25" xfId="1" applyFont="1" applyBorder="1" applyAlignment="1">
      <alignment horizontal="left" vertical="top" wrapText="1"/>
    </xf>
    <xf numFmtId="0" fontId="15" fillId="10" borderId="28" xfId="1" applyFont="1" applyFill="1" applyBorder="1" applyAlignment="1">
      <alignment horizontal="center"/>
    </xf>
    <xf numFmtId="0" fontId="15" fillId="10" borderId="29" xfId="1" applyFont="1" applyFill="1" applyBorder="1" applyAlignment="1">
      <alignment horizontal="center"/>
    </xf>
    <xf numFmtId="0" fontId="11" fillId="9" borderId="28" xfId="1" applyFont="1" applyFill="1" applyBorder="1" applyAlignment="1">
      <alignment horizontal="center" vertical="center"/>
    </xf>
    <xf numFmtId="0" fontId="11" fillId="9" borderId="29" xfId="1" applyFont="1" applyFill="1" applyBorder="1" applyAlignment="1">
      <alignment horizontal="center" vertical="center"/>
    </xf>
    <xf numFmtId="0" fontId="11" fillId="9" borderId="30" xfId="1" applyFont="1" applyFill="1" applyBorder="1" applyAlignment="1">
      <alignment horizontal="center" vertical="center"/>
    </xf>
    <xf numFmtId="10" fontId="11" fillId="9" borderId="17" xfId="1" applyNumberFormat="1" applyFont="1" applyFill="1" applyBorder="1" applyAlignment="1">
      <alignment horizontal="center" vertical="center"/>
    </xf>
    <xf numFmtId="0" fontId="11" fillId="9" borderId="18" xfId="1" applyFont="1" applyFill="1" applyBorder="1" applyAlignment="1">
      <alignment horizontal="center" vertical="center"/>
    </xf>
    <xf numFmtId="0" fontId="11" fillId="9" borderId="44" xfId="1" applyFont="1" applyFill="1" applyBorder="1" applyAlignment="1">
      <alignment horizontal="center" vertical="center"/>
    </xf>
    <xf numFmtId="0" fontId="11" fillId="9" borderId="25" xfId="1" applyFont="1" applyFill="1" applyBorder="1" applyAlignment="1">
      <alignment horizontal="center" vertical="center"/>
    </xf>
    <xf numFmtId="0" fontId="11" fillId="9" borderId="16" xfId="1" applyFont="1" applyFill="1" applyBorder="1" applyAlignment="1">
      <alignment horizontal="center" vertical="center"/>
    </xf>
    <xf numFmtId="0" fontId="11" fillId="9" borderId="36" xfId="1" applyFont="1" applyFill="1" applyBorder="1" applyAlignment="1">
      <alignment horizontal="center" vertical="center"/>
    </xf>
    <xf numFmtId="0" fontId="9" fillId="10" borderId="16" xfId="1" applyFont="1" applyFill="1" applyBorder="1" applyAlignment="1">
      <alignment horizontal="center"/>
    </xf>
    <xf numFmtId="0" fontId="9" fillId="10" borderId="18" xfId="1" applyFont="1" applyFill="1" applyBorder="1" applyAlignment="1">
      <alignment horizontal="center"/>
    </xf>
    <xf numFmtId="166" fontId="14" fillId="10" borderId="45" xfId="1" applyNumberFormat="1" applyFont="1" applyFill="1" applyBorder="1" applyAlignment="1">
      <alignment horizontal="center" vertical="center"/>
    </xf>
    <xf numFmtId="166" fontId="14" fillId="10" borderId="46" xfId="1" applyNumberFormat="1" applyFont="1" applyFill="1" applyBorder="1" applyAlignment="1">
      <alignment horizontal="center" vertical="center"/>
    </xf>
    <xf numFmtId="166" fontId="14" fillId="10" borderId="36" xfId="1" applyNumberFormat="1" applyFont="1" applyFill="1" applyBorder="1" applyAlignment="1">
      <alignment horizontal="center" vertical="center"/>
    </xf>
    <xf numFmtId="166" fontId="14" fillId="10" borderId="25" xfId="1" applyNumberFormat="1" applyFont="1" applyFill="1" applyBorder="1" applyAlignment="1">
      <alignment horizontal="center" vertical="center"/>
    </xf>
    <xf numFmtId="0" fontId="15" fillId="10" borderId="30" xfId="1" applyFont="1" applyFill="1" applyBorder="1" applyAlignment="1">
      <alignment horizontal="center"/>
    </xf>
    <xf numFmtId="0" fontId="23" fillId="15" borderId="7" xfId="2" applyFont="1" applyFill="1" applyBorder="1" applyAlignment="1">
      <alignment horizontal="left" vertical="center" wrapText="1"/>
    </xf>
    <xf numFmtId="0" fontId="34" fillId="15" borderId="7" xfId="2" applyFont="1" applyFill="1" applyBorder="1" applyAlignment="1">
      <alignment horizontal="center"/>
    </xf>
    <xf numFmtId="0" fontId="26" fillId="15" borderId="91" xfId="2" applyFont="1" applyFill="1" applyBorder="1" applyAlignment="1">
      <alignment horizontal="center" vertical="center" wrapText="1"/>
    </xf>
    <xf numFmtId="0" fontId="36" fillId="15" borderId="90" xfId="2" applyFont="1" applyFill="1" applyBorder="1" applyAlignment="1">
      <alignment horizontal="center" vertical="center" wrapText="1"/>
    </xf>
    <xf numFmtId="0" fontId="25" fillId="0" borderId="89" xfId="2" applyFont="1" applyBorder="1"/>
    <xf numFmtId="0" fontId="36" fillId="6" borderId="90" xfId="2" applyFont="1" applyFill="1" applyBorder="1" applyAlignment="1">
      <alignment horizontal="center" vertical="center" wrapText="1"/>
    </xf>
    <xf numFmtId="0" fontId="35" fillId="6" borderId="84" xfId="2" applyFont="1" applyFill="1" applyBorder="1" applyAlignment="1">
      <alignment horizontal="center" vertical="center" wrapText="1"/>
    </xf>
    <xf numFmtId="0" fontId="35" fillId="6" borderId="64" xfId="2" applyFont="1" applyFill="1" applyBorder="1" applyAlignment="1">
      <alignment horizontal="center" vertical="center" wrapText="1"/>
    </xf>
    <xf numFmtId="0" fontId="35" fillId="6" borderId="72" xfId="2" applyFont="1" applyFill="1" applyBorder="1" applyAlignment="1">
      <alignment horizontal="center" vertical="center" wrapText="1"/>
    </xf>
    <xf numFmtId="0" fontId="35" fillId="6" borderId="80" xfId="2" applyFont="1" applyFill="1" applyBorder="1" applyAlignment="1">
      <alignment horizontal="center" vertical="center" wrapText="1"/>
    </xf>
    <xf numFmtId="0" fontId="8" fillId="0" borderId="7" xfId="1" applyFont="1" applyAlignment="1">
      <alignment horizontal="center" vertical="center"/>
    </xf>
    <xf numFmtId="0" fontId="1" fillId="0" borderId="7" xfId="1" applyFont="1" applyAlignment="1">
      <alignment horizontal="center" vertical="center"/>
    </xf>
    <xf numFmtId="0" fontId="19" fillId="6" borderId="44" xfId="1" applyFont="1" applyFill="1" applyBorder="1" applyAlignment="1">
      <alignment horizontal="center" vertical="center"/>
    </xf>
    <xf numFmtId="0" fontId="19" fillId="6" borderId="25" xfId="1" applyFont="1" applyFill="1" applyBorder="1" applyAlignment="1">
      <alignment horizontal="center" vertical="center"/>
    </xf>
    <xf numFmtId="0" fontId="35" fillId="15" borderId="53" xfId="2" applyFont="1" applyFill="1" applyBorder="1" applyAlignment="1">
      <alignment horizontal="center" vertical="center" wrapText="1"/>
    </xf>
    <xf numFmtId="0" fontId="12" fillId="0" borderId="93" xfId="2" applyFont="1" applyBorder="1"/>
    <xf numFmtId="0" fontId="35" fillId="15" borderId="92" xfId="2" applyFont="1" applyFill="1" applyBorder="1" applyAlignment="1">
      <alignment horizontal="center" vertical="center" wrapText="1"/>
    </xf>
    <xf numFmtId="0" fontId="35" fillId="6" borderId="72" xfId="2" applyFont="1" applyFill="1" applyBorder="1" applyAlignment="1">
      <alignment horizontal="center" vertical="top" wrapText="1"/>
    </xf>
    <xf numFmtId="0" fontId="35" fillId="6" borderId="82" xfId="2" applyFont="1" applyFill="1" applyBorder="1" applyAlignment="1">
      <alignment horizontal="center" vertical="top" wrapText="1"/>
    </xf>
    <xf numFmtId="0" fontId="35" fillId="15" borderId="76" xfId="2" applyFont="1" applyFill="1" applyBorder="1" applyAlignment="1">
      <alignment horizontal="center" wrapText="1"/>
    </xf>
    <xf numFmtId="0" fontId="35" fillId="15" borderId="73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0</xdr:rowOff>
    </xdr:from>
    <xdr:ext cx="1162050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765" y="0"/>
          <a:ext cx="11620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8135" y="190500"/>
          <a:ext cx="104775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104775</xdr:rowOff>
    </xdr:from>
    <xdr:to>
      <xdr:col>12</xdr:col>
      <xdr:colOff>286537</xdr:colOff>
      <xdr:row>21</xdr:row>
      <xdr:rowOff>91835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4920615"/>
          <a:ext cx="286537" cy="16232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66675</xdr:rowOff>
    </xdr:from>
    <xdr:to>
      <xdr:col>10</xdr:col>
      <xdr:colOff>286537</xdr:colOff>
      <xdr:row>17</xdr:row>
      <xdr:rowOff>225185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7640" y="4181475"/>
          <a:ext cx="286537" cy="158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0</xdr:rowOff>
    </xdr:from>
    <xdr:ext cx="1162050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765" y="0"/>
          <a:ext cx="11620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8135" y="190500"/>
          <a:ext cx="104775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104775</xdr:rowOff>
    </xdr:from>
    <xdr:to>
      <xdr:col>12</xdr:col>
      <xdr:colOff>286537</xdr:colOff>
      <xdr:row>21</xdr:row>
      <xdr:rowOff>91835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4920615"/>
          <a:ext cx="286537" cy="16232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66675</xdr:rowOff>
    </xdr:from>
    <xdr:to>
      <xdr:col>10</xdr:col>
      <xdr:colOff>286537</xdr:colOff>
      <xdr:row>17</xdr:row>
      <xdr:rowOff>225185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7640" y="4181475"/>
          <a:ext cx="286537" cy="1585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0</xdr:rowOff>
    </xdr:from>
    <xdr:ext cx="1162050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765" y="0"/>
          <a:ext cx="11620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8135" y="190500"/>
          <a:ext cx="104775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104775</xdr:rowOff>
    </xdr:from>
    <xdr:to>
      <xdr:col>12</xdr:col>
      <xdr:colOff>286537</xdr:colOff>
      <xdr:row>21</xdr:row>
      <xdr:rowOff>91835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4920615"/>
          <a:ext cx="286537" cy="16232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66675</xdr:rowOff>
    </xdr:from>
    <xdr:to>
      <xdr:col>10</xdr:col>
      <xdr:colOff>286537</xdr:colOff>
      <xdr:row>17</xdr:row>
      <xdr:rowOff>225185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7640" y="4181475"/>
          <a:ext cx="286537" cy="1585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0</xdr:rowOff>
    </xdr:from>
    <xdr:ext cx="1162050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765" y="0"/>
          <a:ext cx="11620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0</xdr:row>
      <xdr:rowOff>190500</xdr:rowOff>
    </xdr:from>
    <xdr:ext cx="1047750" cy="704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8135" y="190500"/>
          <a:ext cx="104775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104775</xdr:rowOff>
    </xdr:from>
    <xdr:to>
      <xdr:col>12</xdr:col>
      <xdr:colOff>286537</xdr:colOff>
      <xdr:row>21</xdr:row>
      <xdr:rowOff>91835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4419600"/>
          <a:ext cx="286537" cy="1585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66675</xdr:rowOff>
    </xdr:from>
    <xdr:to>
      <xdr:col>10</xdr:col>
      <xdr:colOff>286537</xdr:colOff>
      <xdr:row>17</xdr:row>
      <xdr:rowOff>225185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3752850"/>
          <a:ext cx="286537" cy="158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opLeftCell="B11" zoomScale="125" zoomScaleNormal="125" workbookViewId="0">
      <selection activeCell="H9" sqref="H9:J9"/>
    </sheetView>
  </sheetViews>
  <sheetFormatPr defaultColWidth="12.42578125" defaultRowHeight="15" customHeight="1" x14ac:dyDescent="0.25"/>
  <cols>
    <col min="1" max="1" width="4.85546875" style="80" hidden="1" customWidth="1"/>
    <col min="2" max="2" width="17.140625" style="80" customWidth="1"/>
    <col min="3" max="3" width="14.140625" style="80" customWidth="1"/>
    <col min="4" max="10" width="8.7109375" style="80" customWidth="1"/>
    <col min="11" max="11" width="8.85546875" style="80" customWidth="1"/>
    <col min="12" max="12" width="3.28515625" style="80" customWidth="1"/>
    <col min="13" max="13" width="9.140625" style="80" hidden="1" customWidth="1"/>
    <col min="14" max="14" width="16.85546875" style="80" hidden="1" customWidth="1"/>
    <col min="15" max="15" width="10.28515625" style="80" hidden="1" customWidth="1"/>
    <col min="16" max="16" width="12" style="80" hidden="1" customWidth="1"/>
    <col min="17" max="17" width="12.5703125" style="80" hidden="1" customWidth="1"/>
    <col min="18" max="19" width="12.42578125" style="80" customWidth="1"/>
    <col min="20" max="16384" width="12.42578125" style="80"/>
  </cols>
  <sheetData>
    <row r="1" spans="1:19" ht="28.5" customHeight="1" x14ac:dyDescent="0.25">
      <c r="A1" s="185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81"/>
      <c r="N1" s="81">
        <v>4</v>
      </c>
      <c r="O1" s="81">
        <v>3</v>
      </c>
      <c r="P1" s="81">
        <v>2</v>
      </c>
      <c r="Q1" s="81">
        <v>1</v>
      </c>
      <c r="R1" s="81"/>
      <c r="S1" s="81"/>
    </row>
    <row r="2" spans="1:19" ht="15.75" x14ac:dyDescent="0.25">
      <c r="A2" s="186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81">
        <v>1</v>
      </c>
      <c r="N2" s="81" t="b">
        <v>0</v>
      </c>
      <c r="O2" s="81" t="b">
        <v>0</v>
      </c>
      <c r="P2" s="81" t="b">
        <v>0</v>
      </c>
      <c r="Q2" s="81" t="b">
        <v>0</v>
      </c>
      <c r="R2" s="81"/>
      <c r="S2" s="81"/>
    </row>
    <row r="3" spans="1:19" ht="15.75" x14ac:dyDescent="0.25">
      <c r="A3" s="186" t="s">
        <v>114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>
        <v>2</v>
      </c>
      <c r="N3" s="81" t="b">
        <v>0</v>
      </c>
      <c r="O3" s="81" t="b">
        <v>0</v>
      </c>
      <c r="P3" s="81" t="b">
        <v>0</v>
      </c>
      <c r="Q3" s="81" t="b">
        <v>0</v>
      </c>
      <c r="R3" s="81"/>
      <c r="S3" s="81"/>
    </row>
    <row r="4" spans="1:19" ht="15.75" x14ac:dyDescent="0.25">
      <c r="A4" s="186" t="s">
        <v>113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81">
        <v>3</v>
      </c>
      <c r="N4" s="81" t="b">
        <v>0</v>
      </c>
      <c r="O4" s="81" t="b">
        <v>0</v>
      </c>
      <c r="P4" s="81" t="b">
        <v>0</v>
      </c>
      <c r="Q4" s="81" t="b">
        <v>0</v>
      </c>
      <c r="R4" s="81"/>
      <c r="S4" s="81"/>
    </row>
    <row r="5" spans="1:19" ht="12.75" customHeight="1" x14ac:dyDescent="0.25">
      <c r="A5" s="174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81">
        <v>4</v>
      </c>
      <c r="N5" s="81" t="b">
        <v>0</v>
      </c>
      <c r="O5" s="81" t="b">
        <v>0</v>
      </c>
      <c r="P5" s="81" t="b">
        <v>0</v>
      </c>
      <c r="Q5" s="81" t="b">
        <v>0</v>
      </c>
      <c r="R5" s="81"/>
      <c r="S5" s="81"/>
    </row>
    <row r="6" spans="1:19" ht="24.75" customHeight="1" x14ac:dyDescent="0.25">
      <c r="A6" s="178" t="s">
        <v>112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  <c r="M6" s="81">
        <v>5</v>
      </c>
      <c r="N6" s="81" t="b">
        <v>0</v>
      </c>
      <c r="O6" s="81" t="b">
        <v>0</v>
      </c>
      <c r="P6" s="81" t="b">
        <v>0</v>
      </c>
      <c r="Q6" s="81" t="b">
        <v>0</v>
      </c>
      <c r="R6" s="81"/>
      <c r="S6" s="81"/>
    </row>
    <row r="7" spans="1:19" ht="3.75" customHeight="1" x14ac:dyDescent="0.25">
      <c r="A7" s="174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81"/>
      <c r="N7" s="81"/>
      <c r="O7" s="81"/>
      <c r="P7" s="81"/>
      <c r="Q7" s="81"/>
      <c r="R7" s="81"/>
      <c r="S7" s="81"/>
    </row>
    <row r="8" spans="1:19" ht="18" customHeight="1" x14ac:dyDescent="0.25">
      <c r="A8" s="181" t="s">
        <v>111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80"/>
      <c r="M8" s="81"/>
      <c r="N8" s="81"/>
      <c r="O8" s="81"/>
      <c r="P8" s="81"/>
      <c r="Q8" s="81"/>
      <c r="R8" s="81"/>
      <c r="S8" s="81"/>
    </row>
    <row r="9" spans="1:19" ht="18" customHeight="1" thickBot="1" x14ac:dyDescent="0.3">
      <c r="A9" s="101"/>
      <c r="B9" s="104" t="s">
        <v>110</v>
      </c>
      <c r="C9" s="182" t="s">
        <v>97</v>
      </c>
      <c r="D9" s="183"/>
      <c r="E9" s="183"/>
      <c r="F9" s="101"/>
      <c r="G9" s="105" t="s">
        <v>109</v>
      </c>
      <c r="H9" s="184" t="s">
        <v>99</v>
      </c>
      <c r="I9" s="183"/>
      <c r="J9" s="183"/>
      <c r="K9" s="102"/>
      <c r="L9" s="101"/>
      <c r="M9" s="81"/>
      <c r="N9" s="81"/>
      <c r="O9" s="81"/>
      <c r="P9" s="81"/>
      <c r="Q9" s="81"/>
      <c r="R9" s="81"/>
      <c r="S9" s="81"/>
    </row>
    <row r="10" spans="1:19" ht="16.5" customHeight="1" thickBot="1" x14ac:dyDescent="0.35">
      <c r="A10" s="101"/>
      <c r="B10" s="104" t="s">
        <v>108</v>
      </c>
      <c r="C10" s="171" t="s">
        <v>29</v>
      </c>
      <c r="D10" s="172"/>
      <c r="E10" s="172"/>
      <c r="F10" s="101"/>
      <c r="G10" s="103" t="s">
        <v>107</v>
      </c>
      <c r="H10" s="173" t="s">
        <v>66</v>
      </c>
      <c r="I10" s="172"/>
      <c r="J10" s="172"/>
      <c r="K10" s="102"/>
      <c r="L10" s="101"/>
      <c r="M10" s="81"/>
      <c r="N10" s="81"/>
      <c r="O10" s="81"/>
      <c r="P10" s="81"/>
      <c r="Q10" s="81"/>
      <c r="R10" s="81"/>
      <c r="S10" s="81"/>
    </row>
    <row r="11" spans="1:19" ht="15.75" x14ac:dyDescent="0.25">
      <c r="A11" s="17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81"/>
      <c r="N11" s="81"/>
      <c r="O11" s="81"/>
      <c r="P11" s="81"/>
      <c r="Q11" s="81"/>
      <c r="R11" s="81"/>
      <c r="S11" s="81"/>
    </row>
    <row r="12" spans="1:19" ht="22.5" customHeight="1" x14ac:dyDescent="0.25">
      <c r="A12" s="174"/>
      <c r="B12" s="110"/>
      <c r="C12" s="175">
        <v>4</v>
      </c>
      <c r="D12" s="110"/>
      <c r="E12" s="175">
        <v>3</v>
      </c>
      <c r="F12" s="110"/>
      <c r="G12" s="175">
        <v>2</v>
      </c>
      <c r="H12" s="110"/>
      <c r="I12" s="175">
        <v>1</v>
      </c>
      <c r="J12" s="110"/>
      <c r="K12" s="176" t="s">
        <v>51</v>
      </c>
      <c r="L12" s="110"/>
      <c r="M12" s="81"/>
      <c r="N12" s="81"/>
      <c r="O12" s="81"/>
      <c r="P12" s="81"/>
      <c r="Q12" s="81"/>
      <c r="R12" s="81"/>
      <c r="S12" s="81"/>
    </row>
    <row r="13" spans="1:19" ht="16.5" thickBot="1" x14ac:dyDescent="0.3">
      <c r="A13" s="119"/>
      <c r="B13" s="110"/>
      <c r="C13" s="177" t="s">
        <v>5</v>
      </c>
      <c r="D13" s="119"/>
      <c r="E13" s="177" t="s">
        <v>6</v>
      </c>
      <c r="F13" s="119"/>
      <c r="G13" s="177" t="s">
        <v>7</v>
      </c>
      <c r="H13" s="119"/>
      <c r="I13" s="177" t="s">
        <v>8</v>
      </c>
      <c r="J13" s="119"/>
      <c r="K13" s="110"/>
      <c r="L13" s="110"/>
      <c r="M13" s="81"/>
      <c r="N13" s="81"/>
      <c r="O13" s="81"/>
      <c r="P13" s="81"/>
      <c r="Q13" s="81"/>
      <c r="R13" s="81"/>
      <c r="S13" s="81"/>
    </row>
    <row r="14" spans="1:19" ht="19.5" customHeight="1" x14ac:dyDescent="0.25">
      <c r="A14" s="109"/>
      <c r="B14" s="168" t="s">
        <v>106</v>
      </c>
      <c r="C14" s="164"/>
      <c r="D14" s="170"/>
      <c r="E14" s="164"/>
      <c r="F14" s="170"/>
      <c r="G14" s="164"/>
      <c r="H14" s="170"/>
      <c r="I14" s="164"/>
      <c r="J14" s="129"/>
      <c r="K14" s="165" t="s">
        <v>29</v>
      </c>
      <c r="L14" s="166"/>
      <c r="M14" s="81"/>
      <c r="N14" s="100" t="s">
        <v>8</v>
      </c>
      <c r="O14" s="100" t="s">
        <v>7</v>
      </c>
      <c r="P14" s="100" t="s">
        <v>6</v>
      </c>
      <c r="Q14" s="100" t="s">
        <v>5</v>
      </c>
      <c r="R14" s="81"/>
      <c r="S14" s="81"/>
    </row>
    <row r="15" spans="1:19" ht="13.5" customHeight="1" thickBot="1" x14ac:dyDescent="0.3">
      <c r="A15" s="110"/>
      <c r="B15" s="133"/>
      <c r="C15" s="144" t="s">
        <v>105</v>
      </c>
      <c r="D15" s="145"/>
      <c r="E15" s="147" t="s">
        <v>104</v>
      </c>
      <c r="F15" s="145"/>
      <c r="G15" s="147" t="s">
        <v>103</v>
      </c>
      <c r="H15" s="145"/>
      <c r="I15" s="147" t="s">
        <v>102</v>
      </c>
      <c r="J15" s="110"/>
      <c r="K15" s="141"/>
      <c r="L15" s="140"/>
      <c r="M15" s="81"/>
      <c r="N15" s="81"/>
      <c r="O15" s="81"/>
      <c r="P15" s="81"/>
      <c r="Q15" s="81"/>
      <c r="R15" s="81"/>
      <c r="S15" s="81"/>
    </row>
    <row r="16" spans="1:19" ht="67.5" customHeight="1" thickBot="1" x14ac:dyDescent="0.3">
      <c r="A16" s="89" t="s">
        <v>77</v>
      </c>
      <c r="B16" s="169"/>
      <c r="C16" s="155"/>
      <c r="D16" s="162"/>
      <c r="E16" s="167"/>
      <c r="F16" s="162"/>
      <c r="G16" s="167"/>
      <c r="H16" s="162"/>
      <c r="I16" s="167"/>
      <c r="J16" s="155"/>
      <c r="K16" s="151"/>
      <c r="L16" s="152"/>
      <c r="M16" s="99" t="s">
        <v>101</v>
      </c>
      <c r="N16" s="98" t="s">
        <v>100</v>
      </c>
      <c r="O16" s="97" t="s">
        <v>99</v>
      </c>
      <c r="P16" s="81"/>
      <c r="Q16" s="81"/>
      <c r="R16" s="81"/>
      <c r="S16" s="81"/>
    </row>
    <row r="17" spans="1:26" ht="15.75" customHeight="1" x14ac:dyDescent="0.25">
      <c r="A17" s="131"/>
      <c r="B17" s="163" t="s">
        <v>98</v>
      </c>
      <c r="C17" s="160"/>
      <c r="D17" s="161"/>
      <c r="E17" s="160"/>
      <c r="F17" s="161"/>
      <c r="G17" s="160"/>
      <c r="H17" s="161"/>
      <c r="I17" s="160"/>
      <c r="J17" s="138"/>
      <c r="K17" s="150" t="s">
        <v>29</v>
      </c>
      <c r="L17" s="140"/>
      <c r="M17" s="96" t="s">
        <v>97</v>
      </c>
      <c r="N17" s="91" t="s">
        <v>96</v>
      </c>
      <c r="O17" s="95" t="s">
        <v>95</v>
      </c>
      <c r="P17" s="81"/>
      <c r="Q17" s="81"/>
      <c r="R17" s="81"/>
      <c r="S17" s="81"/>
    </row>
    <row r="18" spans="1:26" ht="28.5" customHeight="1" x14ac:dyDescent="0.25">
      <c r="A18" s="110"/>
      <c r="B18" s="133"/>
      <c r="C18" s="153" t="s">
        <v>94</v>
      </c>
      <c r="D18" s="154"/>
      <c r="E18" s="157" t="s">
        <v>93</v>
      </c>
      <c r="F18" s="154"/>
      <c r="G18" s="157" t="s">
        <v>92</v>
      </c>
      <c r="H18" s="154"/>
      <c r="I18" s="157" t="s">
        <v>91</v>
      </c>
      <c r="J18" s="110"/>
      <c r="K18" s="141"/>
      <c r="L18" s="140"/>
      <c r="M18" s="88" t="s">
        <v>90</v>
      </c>
      <c r="N18" s="91" t="s">
        <v>89</v>
      </c>
      <c r="O18" s="94" t="s">
        <v>88</v>
      </c>
      <c r="P18" s="81"/>
      <c r="Q18" s="81"/>
      <c r="R18" s="81"/>
      <c r="S18" s="81"/>
    </row>
    <row r="19" spans="1:26" ht="45" customHeight="1" thickBot="1" x14ac:dyDescent="0.3">
      <c r="A19" s="89" t="s">
        <v>77</v>
      </c>
      <c r="B19" s="159"/>
      <c r="C19" s="155"/>
      <c r="D19" s="156"/>
      <c r="E19" s="158"/>
      <c r="F19" s="156"/>
      <c r="G19" s="158"/>
      <c r="H19" s="156"/>
      <c r="I19" s="158"/>
      <c r="J19" s="155"/>
      <c r="K19" s="151"/>
      <c r="L19" s="152"/>
      <c r="M19" s="88" t="s">
        <v>87</v>
      </c>
      <c r="N19" s="91" t="s">
        <v>86</v>
      </c>
      <c r="O19" s="94" t="s">
        <v>85</v>
      </c>
      <c r="P19" s="81"/>
      <c r="Q19" s="81"/>
      <c r="R19" s="81"/>
      <c r="S19" s="81"/>
    </row>
    <row r="20" spans="1:26" ht="15.75" customHeight="1" x14ac:dyDescent="0.25">
      <c r="A20" s="131"/>
      <c r="B20" s="132" t="s">
        <v>84</v>
      </c>
      <c r="C20" s="144"/>
      <c r="D20" s="145"/>
      <c r="E20" s="144"/>
      <c r="F20" s="145"/>
      <c r="G20" s="144"/>
      <c r="H20" s="145"/>
      <c r="I20" s="144"/>
      <c r="J20" s="110"/>
      <c r="K20" s="139" t="s">
        <v>29</v>
      </c>
      <c r="L20" s="140"/>
      <c r="M20" s="88" t="s">
        <v>83</v>
      </c>
      <c r="N20" s="91" t="s">
        <v>82</v>
      </c>
      <c r="O20" s="94" t="s">
        <v>81</v>
      </c>
      <c r="P20" s="81"/>
      <c r="Q20" s="81"/>
      <c r="R20" s="81"/>
      <c r="S20" s="81"/>
    </row>
    <row r="21" spans="1:26" ht="33.75" customHeight="1" thickBot="1" x14ac:dyDescent="0.3">
      <c r="A21" s="110"/>
      <c r="B21" s="133"/>
      <c r="C21" s="144" t="s">
        <v>62</v>
      </c>
      <c r="D21" s="145"/>
      <c r="E21" s="144" t="s">
        <v>61</v>
      </c>
      <c r="F21" s="145"/>
      <c r="G21" s="144" t="s">
        <v>60</v>
      </c>
      <c r="H21" s="145"/>
      <c r="I21" s="144" t="s">
        <v>59</v>
      </c>
      <c r="J21" s="110"/>
      <c r="K21" s="141"/>
      <c r="L21" s="140"/>
      <c r="M21" s="88" t="s">
        <v>80</v>
      </c>
      <c r="N21" s="91" t="s">
        <v>79</v>
      </c>
      <c r="O21" s="93" t="s">
        <v>78</v>
      </c>
      <c r="P21" s="81"/>
      <c r="Q21" s="81"/>
      <c r="R21" s="81"/>
      <c r="S21" s="81"/>
    </row>
    <row r="22" spans="1:26" ht="51.75" customHeight="1" thickBot="1" x14ac:dyDescent="0.3">
      <c r="A22" s="89" t="s">
        <v>77</v>
      </c>
      <c r="B22" s="159"/>
      <c r="C22" s="155"/>
      <c r="D22" s="162"/>
      <c r="E22" s="155"/>
      <c r="F22" s="162"/>
      <c r="G22" s="155"/>
      <c r="H22" s="162"/>
      <c r="I22" s="155"/>
      <c r="J22" s="155"/>
      <c r="K22" s="151"/>
      <c r="L22" s="152"/>
      <c r="M22" s="88" t="s">
        <v>76</v>
      </c>
      <c r="N22" s="92" t="s">
        <v>75</v>
      </c>
      <c r="O22" s="81"/>
      <c r="P22" s="81"/>
      <c r="Q22" s="81"/>
      <c r="R22" s="81"/>
      <c r="S22" s="81"/>
    </row>
    <row r="23" spans="1:26" ht="22.5" customHeight="1" x14ac:dyDescent="0.25">
      <c r="A23" s="131"/>
      <c r="B23" s="132" t="s">
        <v>74</v>
      </c>
      <c r="C23" s="160"/>
      <c r="D23" s="161"/>
      <c r="E23" s="149"/>
      <c r="F23" s="161"/>
      <c r="G23" s="149"/>
      <c r="H23" s="161"/>
      <c r="I23" s="149"/>
      <c r="J23" s="138"/>
      <c r="K23" s="150" t="s">
        <v>29</v>
      </c>
      <c r="L23" s="140"/>
      <c r="M23" s="88" t="s">
        <v>73</v>
      </c>
      <c r="N23" s="91" t="s">
        <v>72</v>
      </c>
      <c r="O23" s="81"/>
      <c r="P23" s="81"/>
      <c r="Q23" s="81"/>
      <c r="R23" s="81"/>
      <c r="S23" s="81"/>
    </row>
    <row r="24" spans="1:26" ht="21" customHeight="1" thickBot="1" x14ac:dyDescent="0.3">
      <c r="A24" s="110"/>
      <c r="B24" s="133"/>
      <c r="C24" s="153" t="s">
        <v>71</v>
      </c>
      <c r="D24" s="154"/>
      <c r="E24" s="157" t="s">
        <v>70</v>
      </c>
      <c r="F24" s="154"/>
      <c r="G24" s="157" t="s">
        <v>69</v>
      </c>
      <c r="H24" s="154"/>
      <c r="I24" s="157" t="s">
        <v>68</v>
      </c>
      <c r="J24" s="110"/>
      <c r="K24" s="141"/>
      <c r="L24" s="140"/>
      <c r="M24" s="88" t="s">
        <v>67</v>
      </c>
      <c r="N24" s="90" t="s">
        <v>66</v>
      </c>
      <c r="O24" s="81"/>
      <c r="P24" s="81"/>
      <c r="Q24" s="81"/>
      <c r="R24" s="81"/>
      <c r="S24" s="81"/>
    </row>
    <row r="25" spans="1:26" ht="42.75" customHeight="1" thickBot="1" x14ac:dyDescent="0.3">
      <c r="A25" s="89" t="s">
        <v>57</v>
      </c>
      <c r="B25" s="159"/>
      <c r="C25" s="155"/>
      <c r="D25" s="156"/>
      <c r="E25" s="158"/>
      <c r="F25" s="156"/>
      <c r="G25" s="158"/>
      <c r="H25" s="156"/>
      <c r="I25" s="158"/>
      <c r="J25" s="155"/>
      <c r="K25" s="151"/>
      <c r="L25" s="152"/>
      <c r="M25" s="88" t="s">
        <v>65</v>
      </c>
      <c r="N25" s="86"/>
      <c r="O25" s="81"/>
      <c r="P25" s="81"/>
      <c r="Q25" s="81"/>
      <c r="R25" s="81"/>
      <c r="S25" s="81"/>
    </row>
    <row r="26" spans="1:26" ht="15.75" customHeight="1" x14ac:dyDescent="0.25">
      <c r="A26" s="131"/>
      <c r="B26" s="132" t="s">
        <v>64</v>
      </c>
      <c r="C26" s="135"/>
      <c r="D26" s="136"/>
      <c r="E26" s="137"/>
      <c r="F26" s="136"/>
      <c r="G26" s="137"/>
      <c r="H26" s="136"/>
      <c r="I26" s="137"/>
      <c r="J26" s="138"/>
      <c r="K26" s="139" t="s">
        <v>29</v>
      </c>
      <c r="L26" s="140"/>
      <c r="M26" s="88" t="s">
        <v>63</v>
      </c>
      <c r="N26" s="86"/>
      <c r="O26" s="81"/>
      <c r="P26" s="81"/>
      <c r="Q26" s="81"/>
      <c r="R26" s="81"/>
      <c r="S26" s="81"/>
    </row>
    <row r="27" spans="1:26" ht="27" customHeight="1" x14ac:dyDescent="0.25">
      <c r="A27" s="110"/>
      <c r="B27" s="133"/>
      <c r="C27" s="144" t="s">
        <v>62</v>
      </c>
      <c r="D27" s="145"/>
      <c r="E27" s="147" t="s">
        <v>61</v>
      </c>
      <c r="F27" s="145"/>
      <c r="G27" s="147" t="s">
        <v>60</v>
      </c>
      <c r="H27" s="145"/>
      <c r="I27" s="147" t="s">
        <v>59</v>
      </c>
      <c r="J27" s="110"/>
      <c r="K27" s="141"/>
      <c r="L27" s="140"/>
      <c r="M27" s="88" t="s">
        <v>58</v>
      </c>
      <c r="N27" s="86"/>
      <c r="O27" s="81"/>
      <c r="P27" s="81"/>
      <c r="Q27" s="81"/>
      <c r="R27" s="81"/>
      <c r="S27" s="81"/>
    </row>
    <row r="28" spans="1:26" ht="57" customHeight="1" thickBot="1" x14ac:dyDescent="0.3">
      <c r="A28" s="89" t="s">
        <v>57</v>
      </c>
      <c r="B28" s="134"/>
      <c r="C28" s="119"/>
      <c r="D28" s="146"/>
      <c r="E28" s="148"/>
      <c r="F28" s="146"/>
      <c r="G28" s="148"/>
      <c r="H28" s="146"/>
      <c r="I28" s="148"/>
      <c r="J28" s="119"/>
      <c r="K28" s="142"/>
      <c r="L28" s="143"/>
      <c r="M28" s="88" t="s">
        <v>56</v>
      </c>
      <c r="N28" s="86"/>
      <c r="O28" s="81"/>
      <c r="P28" s="81"/>
      <c r="Q28" s="81"/>
      <c r="R28" s="81"/>
      <c r="S28" s="81"/>
    </row>
    <row r="29" spans="1:26" ht="18" customHeight="1" thickBot="1" x14ac:dyDescent="0.3">
      <c r="A29" s="130" t="s">
        <v>55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87" t="s">
        <v>54</v>
      </c>
      <c r="N29" s="86"/>
      <c r="O29" s="81"/>
      <c r="P29" s="81"/>
      <c r="Q29" s="81"/>
      <c r="R29" s="81"/>
      <c r="S29" s="81"/>
    </row>
    <row r="30" spans="1:26" ht="16.5" customHeight="1" thickBot="1" x14ac:dyDescent="0.3">
      <c r="A30" s="122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83"/>
      <c r="N30" s="8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2.75" customHeight="1" x14ac:dyDescent="0.25">
      <c r="A31" s="85"/>
      <c r="B31" s="123" t="s">
        <v>53</v>
      </c>
      <c r="C31" s="125" t="s">
        <v>52</v>
      </c>
      <c r="D31" s="126"/>
      <c r="E31" s="115"/>
      <c r="F31" s="110"/>
      <c r="G31" s="114"/>
      <c r="H31" s="127" t="s">
        <v>51</v>
      </c>
      <c r="I31" s="128" t="s">
        <v>0</v>
      </c>
      <c r="J31" s="129"/>
      <c r="K31" s="126"/>
      <c r="L31" s="84"/>
      <c r="M31" s="83"/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2.75" customHeight="1" thickBot="1" x14ac:dyDescent="0.3">
      <c r="A32" s="85"/>
      <c r="B32" s="124"/>
      <c r="C32" s="113" t="s">
        <v>50</v>
      </c>
      <c r="D32" s="114"/>
      <c r="E32" s="115"/>
      <c r="F32" s="110"/>
      <c r="G32" s="114"/>
      <c r="H32" s="112"/>
      <c r="I32" s="119"/>
      <c r="J32" s="119"/>
      <c r="K32" s="120"/>
      <c r="L32" s="84"/>
      <c r="M32" s="83"/>
      <c r="N32" s="82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2.75" customHeight="1" x14ac:dyDescent="0.25">
      <c r="A33" s="85"/>
      <c r="B33" s="111" t="s">
        <v>2</v>
      </c>
      <c r="C33" s="113" t="s">
        <v>49</v>
      </c>
      <c r="D33" s="114"/>
      <c r="E33" s="115"/>
      <c r="F33" s="110"/>
      <c r="G33" s="114"/>
      <c r="H33" s="116">
        <f>SUM(K14:L28)</f>
        <v>0</v>
      </c>
      <c r="I33" s="118" t="str">
        <f>IF(H33&gt;=16,$Q$14,IF(H33&gt;=11,$P$14,IF(H33&gt;=6,$O$14,$N$14)))</f>
        <v>Poor</v>
      </c>
      <c r="J33" s="110"/>
      <c r="K33" s="114"/>
      <c r="L33" s="84"/>
      <c r="M33" s="83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3.5" customHeight="1" thickBot="1" x14ac:dyDescent="0.3">
      <c r="A34" s="85"/>
      <c r="B34" s="112"/>
      <c r="C34" s="121" t="s">
        <v>48</v>
      </c>
      <c r="D34" s="120"/>
      <c r="E34" s="115"/>
      <c r="F34" s="110"/>
      <c r="G34" s="114"/>
      <c r="H34" s="117"/>
      <c r="I34" s="119"/>
      <c r="J34" s="119"/>
      <c r="K34" s="120"/>
      <c r="L34" s="84"/>
      <c r="M34" s="83"/>
      <c r="N34" s="82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6.75" customHeight="1" x14ac:dyDescent="0.2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81"/>
      <c r="N35" s="82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2" hidden="1" customHeight="1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81"/>
      <c r="N36" s="82"/>
      <c r="O36" s="81"/>
      <c r="P36" s="81"/>
      <c r="Q36" s="81"/>
      <c r="R36" s="81"/>
      <c r="S36" s="81"/>
    </row>
    <row r="37" spans="1:26" ht="15.75" customHeight="1" x14ac:dyDescent="0.2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81"/>
      <c r="N37" s="82"/>
      <c r="O37" s="81"/>
      <c r="P37" s="81"/>
      <c r="Q37" s="81"/>
      <c r="R37" s="81"/>
      <c r="S37" s="81"/>
    </row>
    <row r="38" spans="1:26" ht="18.75" customHeight="1" x14ac:dyDescent="0.2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1"/>
      <c r="N38" s="82"/>
      <c r="O38" s="81"/>
      <c r="P38" s="81"/>
      <c r="Q38" s="81"/>
      <c r="R38" s="81"/>
      <c r="S38" s="81"/>
    </row>
    <row r="39" spans="1:26" ht="15.75" customHeigh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81"/>
      <c r="P39" s="81"/>
      <c r="Q39" s="81"/>
      <c r="R39" s="81"/>
      <c r="S39" s="81"/>
    </row>
    <row r="40" spans="1:26" ht="15.75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</row>
    <row r="41" spans="1:26" ht="15.75" customHeight="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</row>
    <row r="42" spans="1:26" ht="15.75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</row>
    <row r="43" spans="1:26" ht="15.75" customHeight="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26" ht="15.75" customHeigh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</row>
    <row r="45" spans="1:26" ht="15.75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spans="1:26" ht="15.75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26" ht="15.75" customHeight="1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spans="1:26" ht="15.75" customHeigh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.75" customHeigh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.75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.75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.7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.75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.75" customHeigh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.7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.75" customHeigh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.7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.7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5.75" customHeigh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ht="15.75" customHeight="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19" ht="15.75" customHeigh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ht="15.7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1:19" ht="15.75" customHeigh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1:19" ht="15.75" customHeigh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1:19" ht="15.75" customHeight="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1:19" ht="15.75" customHeigh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ht="15.7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spans="1:19" ht="15.75" customHeight="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19" ht="15.75" customHeight="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ht="15.75" customHeight="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spans="1:19" ht="15.75" customHeigh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spans="1:19" ht="15.7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ht="15.75" customHeigh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 ht="15.75" customHeigh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5.75" customHeight="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ht="15.75" customHeight="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spans="1:19" ht="15.75" customHeigh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15.75" customHeigh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 ht="15.75" customHeight="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 ht="15.75" customHeigh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15.75" customHeight="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15.7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15.75" customHeigh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15.75" customHeigh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15.75" customHeight="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15.75" customHeigh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 ht="15.75" customHeight="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15.75" customHeight="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15.75" customHeigh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 ht="15.75" customHeigh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 ht="15.75" customHeigh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 ht="15.7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 ht="15.75" customHeigh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 ht="15.75" customHeigh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15.75" customHeight="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 ht="15.75" customHeight="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15.75" customHeight="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15.75" customHeight="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15.75" customHeight="1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 ht="15.75" customHeigh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 ht="15.75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 ht="15.7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15.75" customHeigh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15.75" customHeigh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15.75" customHeigh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15.75" customHeight="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15.75" customHeight="1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15.75" customHeight="1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15.75" customHeight="1" x14ac:dyDescent="0.2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 ht="15.75" customHeight="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</row>
    <row r="113" spans="1:19" ht="15.75" customHeigh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</row>
    <row r="114" spans="1:19" ht="15.75" customHeigh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</row>
    <row r="115" spans="1:19" ht="15.75" customHeigh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spans="1:19" ht="15.75" customHeight="1" x14ac:dyDescent="0.2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spans="1:19" ht="15.75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</row>
    <row r="118" spans="1:19" ht="15.75" customHeight="1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</row>
    <row r="119" spans="1:19" ht="15.75" customHeight="1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19" ht="15.75" customHeight="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</row>
    <row r="121" spans="1:19" ht="15.75" customHeight="1" x14ac:dyDescent="0.2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</row>
    <row r="122" spans="1:19" ht="15.75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</row>
    <row r="123" spans="1:19" ht="15.75" customHeight="1" x14ac:dyDescent="0.2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</row>
    <row r="124" spans="1:19" ht="15.75" customHeigh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</row>
    <row r="125" spans="1:19" ht="15.75" customHeigh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</row>
    <row r="126" spans="1:19" ht="15.75" customHeight="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</row>
    <row r="127" spans="1:19" ht="15.75" customHeight="1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</row>
    <row r="128" spans="1:19" ht="15.75" customHeight="1" x14ac:dyDescent="0.2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spans="1:19" ht="15.75" customHeight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spans="1:19" ht="15.75" customHeight="1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</row>
    <row r="131" spans="1:19" ht="15.75" customHeight="1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</row>
    <row r="132" spans="1:19" ht="15.75" customHeight="1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</row>
    <row r="133" spans="1:19" ht="15.75" customHeight="1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</row>
    <row r="134" spans="1:19" ht="15.75" customHeigh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</row>
    <row r="135" spans="1:19" ht="15.75" customHeigh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</row>
    <row r="136" spans="1:19" ht="15.75" customHeight="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</row>
    <row r="137" spans="1:19" ht="15.75" customHeight="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</row>
    <row r="138" spans="1:19" ht="15.75" customHeight="1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</row>
    <row r="139" spans="1:19" ht="15.75" customHeight="1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</row>
    <row r="140" spans="1:19" ht="15.75" customHeight="1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</row>
    <row r="141" spans="1:19" ht="15.75" customHeight="1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</row>
    <row r="142" spans="1:19" ht="15.75" customHeight="1" x14ac:dyDescent="0.2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spans="1:19" ht="15.75" customHeight="1" x14ac:dyDescent="0.2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</row>
    <row r="144" spans="1:19" ht="15.75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spans="1:19" ht="15.75" customHeigh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</row>
    <row r="146" spans="1:19" ht="15.75" customHeight="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19" ht="15.75" customHeight="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19" ht="15.75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spans="1:19" ht="15.75" customHeight="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spans="1:19" ht="15.75" customHeight="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spans="1:19" ht="15.75" customHeight="1" x14ac:dyDescent="0.2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spans="1:19" ht="15.75" customHeight="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19" ht="15.75" customHeight="1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19" ht="15.7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spans="1:19" ht="15.75" customHeight="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spans="1:19" ht="15.75" customHeight="1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spans="1:19" ht="15.75" customHeight="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spans="1:19" ht="15.75" customHeight="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spans="1:19" ht="15.75" customHeight="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spans="1:19" ht="15.75" customHeight="1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spans="1:19" ht="15.75" customHeight="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spans="1:19" ht="15.75" customHeight="1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spans="1:19" ht="15.75" customHeight="1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spans="1:19" ht="15.75" customHeigh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spans="1:19" ht="15.75" customHeight="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spans="1:19" ht="15.75" customHeight="1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spans="1:19" ht="15.75" customHeight="1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spans="1:19" ht="15.75" customHeight="1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spans="1:19" ht="15.75" customHeight="1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spans="1:19" ht="15.75" customHeight="1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spans="1:19" ht="15.75" customHeight="1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19" ht="15.75" customHeight="1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spans="1:19" ht="15.75" customHeight="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spans="1:19" ht="15.7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spans="1:19" ht="15.75" customHeight="1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spans="1:19" ht="15.75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spans="1:19" ht="15.75" customHeight="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spans="1:19" ht="15.75" customHeight="1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spans="1:19" ht="15.75" customHeight="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spans="1:19" ht="15.75" customHeight="1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spans="1:19" ht="15.75" customHeight="1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spans="1:19" ht="15.75" customHeight="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spans="1:19" ht="15.75" customHeight="1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 ht="15.7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spans="1:19" ht="15.75" customHeight="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</row>
    <row r="186" spans="1:19" ht="15.75" customHeight="1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</row>
    <row r="187" spans="1:19" ht="15.75" customHeight="1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</row>
    <row r="188" spans="1:19" ht="15.75" customHeight="1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</row>
    <row r="189" spans="1:19" ht="15.75" customHeight="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</row>
    <row r="190" spans="1:19" ht="15.75" customHeight="1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</row>
    <row r="191" spans="1:19" ht="15.75" customHeight="1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</row>
    <row r="192" spans="1:19" ht="15.75" customHeight="1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</row>
    <row r="193" spans="1:19" ht="15.75" customHeight="1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</row>
    <row r="194" spans="1:19" ht="15.75" customHeigh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</row>
    <row r="195" spans="1:19" ht="15.75" customHeight="1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</row>
    <row r="196" spans="1:19" ht="15.75" customHeight="1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</row>
    <row r="197" spans="1:19" ht="15.75" customHeight="1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</row>
    <row r="198" spans="1:19" ht="15.7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</row>
    <row r="199" spans="1:19" ht="15.75" customHeight="1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</row>
    <row r="200" spans="1:19" ht="15.75" customHeight="1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</row>
    <row r="201" spans="1:19" ht="15.75" customHeight="1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</row>
    <row r="202" spans="1:19" ht="15.75" customHeight="1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</row>
    <row r="203" spans="1:19" ht="15.75" customHeight="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</row>
    <row r="204" spans="1:19" ht="15.75" customHeigh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</row>
    <row r="205" spans="1:19" ht="15.75" customHeight="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</row>
    <row r="206" spans="1:19" ht="15.75" customHeight="1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</row>
    <row r="207" spans="1:19" ht="15.75" customHeight="1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</row>
    <row r="208" spans="1:19" ht="15.75" customHeight="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</row>
    <row r="209" spans="1:19" ht="15.75" customHeight="1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</row>
    <row r="210" spans="1:19" ht="15.75" customHeight="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</row>
    <row r="211" spans="1:19" ht="15.75" customHeight="1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</row>
    <row r="212" spans="1:19" ht="15.75" customHeight="1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</row>
    <row r="213" spans="1:19" ht="15.75" customHeight="1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</row>
    <row r="214" spans="1:19" ht="15.75" customHeigh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</row>
    <row r="215" spans="1:19" ht="15.75" customHeight="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</row>
    <row r="216" spans="1:19" ht="15.75" customHeight="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</row>
    <row r="217" spans="1:19" ht="15.75" customHeight="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</row>
    <row r="218" spans="1:19" ht="15.75" customHeight="1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</row>
    <row r="219" spans="1:19" ht="15.75" customHeight="1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spans="1:19" ht="15.75" customHeight="1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</row>
    <row r="221" spans="1:19" ht="15.75" customHeight="1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</row>
    <row r="222" spans="1:19" ht="15.75" customHeight="1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</row>
    <row r="223" spans="1:19" ht="15.75" customHeight="1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</row>
    <row r="224" spans="1:19" ht="15.75" customHeigh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</row>
    <row r="225" spans="1:19" ht="15.75" customHeight="1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</row>
    <row r="226" spans="1:19" ht="15.75" customHeight="1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</row>
    <row r="227" spans="1:19" ht="15.75" customHeight="1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</row>
    <row r="228" spans="1:19" ht="15.75" customHeight="1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spans="1:19" ht="15.75" customHeight="1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</row>
    <row r="230" spans="1:19" ht="15.75" customHeight="1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</row>
    <row r="231" spans="1:19" ht="15.75" customHeight="1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</row>
    <row r="232" spans="1:19" ht="15.75" customHeight="1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</row>
    <row r="233" spans="1:19" ht="15.75" customHeight="1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</row>
    <row r="234" spans="1:19" ht="15.7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</row>
    <row r="235" spans="1:19" ht="15.75" customHeight="1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</row>
    <row r="236" spans="1:19" ht="15.75" customHeight="1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</row>
    <row r="237" spans="1:19" ht="15.75" customHeight="1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</row>
    <row r="238" spans="1:19" ht="15.75" customHeight="1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</row>
    <row r="239" spans="1:19" ht="15.75" customHeight="1" x14ac:dyDescent="0.25"/>
    <row r="240" spans="1:1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8:L1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98">
    <mergeCell ref="A1:L1"/>
    <mergeCell ref="A2:L2"/>
    <mergeCell ref="A3:L3"/>
    <mergeCell ref="A4:L4"/>
    <mergeCell ref="A5:L5"/>
    <mergeCell ref="A6:L6"/>
    <mergeCell ref="A7:L7"/>
    <mergeCell ref="A8:L8"/>
    <mergeCell ref="C9:E9"/>
    <mergeCell ref="H9:J9"/>
    <mergeCell ref="C10:E10"/>
    <mergeCell ref="H10:J10"/>
    <mergeCell ref="A11:L11"/>
    <mergeCell ref="A12:B13"/>
    <mergeCell ref="C12:D12"/>
    <mergeCell ref="E12:F12"/>
    <mergeCell ref="G12:H12"/>
    <mergeCell ref="I12:J12"/>
    <mergeCell ref="K12:L13"/>
    <mergeCell ref="C13:D13"/>
    <mergeCell ref="E13:F13"/>
    <mergeCell ref="G13:H13"/>
    <mergeCell ref="I13:J13"/>
    <mergeCell ref="A14:A15"/>
    <mergeCell ref="B14:B16"/>
    <mergeCell ref="C14:D14"/>
    <mergeCell ref="E14:F14"/>
    <mergeCell ref="G14:H14"/>
    <mergeCell ref="I14:J14"/>
    <mergeCell ref="K14:L16"/>
    <mergeCell ref="C15:D16"/>
    <mergeCell ref="E15:F16"/>
    <mergeCell ref="G15:H16"/>
    <mergeCell ref="I15:J16"/>
    <mergeCell ref="A17:A18"/>
    <mergeCell ref="B17:B19"/>
    <mergeCell ref="C17:D17"/>
    <mergeCell ref="E17:F17"/>
    <mergeCell ref="G17:H17"/>
    <mergeCell ref="I17:J17"/>
    <mergeCell ref="K17:L19"/>
    <mergeCell ref="C18:D19"/>
    <mergeCell ref="E18:F19"/>
    <mergeCell ref="G18:H19"/>
    <mergeCell ref="I18:J19"/>
    <mergeCell ref="A20:A21"/>
    <mergeCell ref="B20:B22"/>
    <mergeCell ref="C20:D20"/>
    <mergeCell ref="E20:F20"/>
    <mergeCell ref="G20:H20"/>
    <mergeCell ref="I20:J20"/>
    <mergeCell ref="K20:L22"/>
    <mergeCell ref="C21:D22"/>
    <mergeCell ref="E21:F22"/>
    <mergeCell ref="G21:H22"/>
    <mergeCell ref="I21:J22"/>
    <mergeCell ref="A23:A24"/>
    <mergeCell ref="B23:B25"/>
    <mergeCell ref="C23:D23"/>
    <mergeCell ref="E23:F23"/>
    <mergeCell ref="G23:H23"/>
    <mergeCell ref="I23:J23"/>
    <mergeCell ref="K23:L25"/>
    <mergeCell ref="C24:D25"/>
    <mergeCell ref="E24:F25"/>
    <mergeCell ref="G24:H25"/>
    <mergeCell ref="I24:J25"/>
    <mergeCell ref="A29:L29"/>
    <mergeCell ref="A26:A27"/>
    <mergeCell ref="B26:B28"/>
    <mergeCell ref="C26:D26"/>
    <mergeCell ref="E26:F26"/>
    <mergeCell ref="G26:H26"/>
    <mergeCell ref="I26:J26"/>
    <mergeCell ref="K26:L28"/>
    <mergeCell ref="C27:D28"/>
    <mergeCell ref="E27:F28"/>
    <mergeCell ref="G27:H28"/>
    <mergeCell ref="I27:J28"/>
    <mergeCell ref="A30:L30"/>
    <mergeCell ref="B31:B32"/>
    <mergeCell ref="C31:D31"/>
    <mergeCell ref="E31:G31"/>
    <mergeCell ref="H31:H32"/>
    <mergeCell ref="I31:K32"/>
    <mergeCell ref="C32:D32"/>
    <mergeCell ref="E32:G32"/>
    <mergeCell ref="A35:L35"/>
    <mergeCell ref="A36:L36"/>
    <mergeCell ref="A37:L37"/>
    <mergeCell ref="A38:L38"/>
    <mergeCell ref="B33:B34"/>
    <mergeCell ref="C33:D33"/>
    <mergeCell ref="E33:G33"/>
    <mergeCell ref="H33:H34"/>
    <mergeCell ref="I33:K34"/>
    <mergeCell ref="C34:D34"/>
    <mergeCell ref="E34:G34"/>
  </mergeCells>
  <dataValidations count="5">
    <dataValidation type="list" allowBlank="1" showErrorMessage="1" sqref="C9" xr:uid="{00000000-0002-0000-0000-000000000000}">
      <formula1>$M$16:$M$29</formula1>
    </dataValidation>
    <dataValidation type="list" allowBlank="1" showInputMessage="1" showErrorMessage="1" sqref="S16" xr:uid="{00000000-0002-0000-0000-000001000000}">
      <formula1>$N$16:$N$24</formula1>
    </dataValidation>
    <dataValidation type="list" allowBlank="1" showErrorMessage="1" sqref="H10:J10" xr:uid="{00000000-0002-0000-0000-000002000000}">
      <formula1>$N$16:$N$24</formula1>
    </dataValidation>
    <dataValidation type="list" allowBlank="1" showInputMessage="1" showErrorMessage="1" sqref="M16:M29" xr:uid="{00000000-0002-0000-0000-000003000000}">
      <formula1>$M$16:$M$29</formula1>
    </dataValidation>
    <dataValidation type="list" allowBlank="1" showInputMessage="1" showErrorMessage="1" sqref="H9:J9" xr:uid="{00000000-0002-0000-0000-000004000000}">
      <formula1>$O$16:$O$21</formula1>
    </dataValidation>
  </dataValidations>
  <printOptions horizontalCentered="1" verticalCentered="1"/>
  <pageMargins left="0.4" right="0.4" top="0" bottom="0" header="0" footer="0"/>
  <pageSetup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86"/>
  <sheetViews>
    <sheetView zoomScaleNormal="100" workbookViewId="0">
      <selection activeCell="D7" sqref="D7:H7"/>
    </sheetView>
  </sheetViews>
  <sheetFormatPr defaultColWidth="14.42578125" defaultRowHeight="15" customHeight="1" x14ac:dyDescent="0.25"/>
  <cols>
    <col min="1" max="1" width="16.5703125" style="1" customWidth="1"/>
    <col min="2" max="2" width="3.7109375" style="1" customWidth="1"/>
    <col min="3" max="3" width="2.7109375" style="1" customWidth="1"/>
    <col min="4" max="4" width="14.7109375" style="1" customWidth="1"/>
    <col min="5" max="5" width="14.28515625" style="1" customWidth="1"/>
    <col min="6" max="6" width="13.140625" style="1" customWidth="1"/>
    <col min="7" max="7" width="12.140625" style="1" customWidth="1"/>
    <col min="8" max="8" width="14.42578125" style="1" customWidth="1"/>
    <col min="9" max="9" width="10.7109375" style="1" customWidth="1"/>
    <col min="10" max="10" width="12.85546875" style="1" customWidth="1"/>
    <col min="11" max="11" width="8.7109375" style="1" customWidth="1"/>
    <col min="12" max="12" width="5.28515625" style="1" customWidth="1"/>
    <col min="13" max="13" width="12.42578125" style="1" customWidth="1"/>
    <col min="14" max="14" width="15.7109375" style="1" customWidth="1"/>
    <col min="15" max="21" width="8.7109375" style="1" customWidth="1"/>
    <col min="22" max="16384" width="14.42578125" style="1"/>
  </cols>
  <sheetData>
    <row r="1" spans="1:14" ht="28.9" customHeight="1" thickBot="1" x14ac:dyDescent="0.3">
      <c r="A1" s="194" t="s">
        <v>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19.149999999999999" customHeight="1" thickBot="1" x14ac:dyDescent="0.3">
      <c r="A2" s="196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1:14" ht="21.6" customHeight="1" thickBot="1" x14ac:dyDescent="0.3">
      <c r="A3" s="2"/>
      <c r="B3" s="2"/>
      <c r="C3" s="2"/>
      <c r="D3" s="199" t="s">
        <v>21</v>
      </c>
      <c r="E3" s="200"/>
      <c r="F3" s="201"/>
      <c r="G3" s="46"/>
      <c r="H3" s="199" t="s">
        <v>22</v>
      </c>
      <c r="I3" s="200"/>
      <c r="J3" s="200"/>
      <c r="K3" s="200"/>
      <c r="L3" s="200"/>
      <c r="M3" s="200"/>
      <c r="N3" s="201"/>
    </row>
    <row r="4" spans="1:14" ht="17.45" customHeight="1" thickBot="1" x14ac:dyDescent="0.3">
      <c r="A4" s="2"/>
      <c r="B4" s="2"/>
      <c r="C4" s="2"/>
      <c r="D4" s="202" t="s">
        <v>27</v>
      </c>
      <c r="E4" s="203"/>
      <c r="F4" s="203"/>
      <c r="G4" s="203"/>
      <c r="H4" s="204"/>
      <c r="I4" s="204"/>
      <c r="J4" s="205"/>
      <c r="K4" s="3"/>
      <c r="L4" s="2"/>
      <c r="M4" s="3"/>
      <c r="N4" s="2"/>
    </row>
    <row r="5" spans="1:14" ht="81" customHeight="1" thickBot="1" x14ac:dyDescent="0.3">
      <c r="A5" s="47" t="s">
        <v>23</v>
      </c>
      <c r="B5" s="2"/>
      <c r="C5" s="2"/>
      <c r="D5" s="67" t="s">
        <v>42</v>
      </c>
      <c r="E5" s="68" t="s">
        <v>43</v>
      </c>
      <c r="F5" s="68" t="s">
        <v>44</v>
      </c>
      <c r="G5" s="68" t="s">
        <v>45</v>
      </c>
      <c r="H5" s="68" t="s">
        <v>46</v>
      </c>
      <c r="I5" s="75"/>
      <c r="J5" s="76"/>
      <c r="K5" s="3"/>
      <c r="L5" s="2"/>
      <c r="M5" s="187" t="s">
        <v>1</v>
      </c>
      <c r="N5" s="189" t="s">
        <v>0</v>
      </c>
    </row>
    <row r="6" spans="1:14" ht="16.899999999999999" customHeight="1" thickBot="1" x14ac:dyDescent="0.3">
      <c r="A6" s="51" t="s">
        <v>17</v>
      </c>
      <c r="B6" s="52"/>
      <c r="C6" s="52"/>
      <c r="D6" s="191" t="s">
        <v>30</v>
      </c>
      <c r="E6" s="192"/>
      <c r="F6" s="192"/>
      <c r="G6" s="192"/>
      <c r="H6" s="192"/>
      <c r="I6" s="192"/>
      <c r="J6" s="193"/>
      <c r="K6" s="51" t="s">
        <v>1</v>
      </c>
      <c r="L6" s="2"/>
      <c r="M6" s="188"/>
      <c r="N6" s="190"/>
    </row>
    <row r="7" spans="1:14" ht="14.25" customHeight="1" x14ac:dyDescent="0.25">
      <c r="A7" s="25">
        <v>1</v>
      </c>
      <c r="B7" s="2"/>
      <c r="C7" s="2"/>
      <c r="D7" s="26"/>
      <c r="E7" s="27"/>
      <c r="F7" s="28"/>
      <c r="G7" s="28"/>
      <c r="H7" s="28"/>
      <c r="I7" s="60"/>
      <c r="J7" s="57"/>
      <c r="K7" s="30">
        <f t="shared" ref="K7:K16" si="0">SUM(D7:J7)</f>
        <v>0</v>
      </c>
      <c r="L7" s="2"/>
      <c r="M7" s="18">
        <f t="shared" ref="M7:M16" si="1">K7</f>
        <v>0</v>
      </c>
      <c r="N7" s="17" t="str">
        <f>IF(AND(M7&gt;=16,M7&lt;=20),"Exceptional",IF(AND(M7&gt;=11,M7&lt;=15),"Acceptable",IF(AND(M7&gt;=6,M7&lt;=10),"Marginal",IF(AND(M7&gt;=0,M7&lt;=5),"Poor"))))</f>
        <v>Poor</v>
      </c>
    </row>
    <row r="8" spans="1:14" ht="14.25" customHeight="1" x14ac:dyDescent="0.25">
      <c r="A8" s="15">
        <f t="shared" ref="A8:A16" si="2">A7+1</f>
        <v>2</v>
      </c>
      <c r="B8" s="2"/>
      <c r="C8" s="2"/>
      <c r="D8" s="13"/>
      <c r="E8" s="11"/>
      <c r="F8" s="10"/>
      <c r="G8" s="10"/>
      <c r="H8" s="10"/>
      <c r="I8" s="61"/>
      <c r="J8" s="58"/>
      <c r="K8" s="12">
        <f t="shared" si="0"/>
        <v>0</v>
      </c>
      <c r="L8" s="2"/>
      <c r="M8" s="19">
        <f t="shared" si="1"/>
        <v>0</v>
      </c>
      <c r="N8" s="17" t="str">
        <f t="shared" ref="N8:N17" si="3">IF(AND(M8&gt;=16,M8&lt;=20),"Exceptional",IF(AND(M8&gt;=11,M8&lt;=15),"Acceptable",IF(AND(M8&gt;=6,M8&lt;=10),"Marginal",IF(AND(M8&gt;=0,M8&lt;=5),"Poor"))))</f>
        <v>Poor</v>
      </c>
    </row>
    <row r="9" spans="1:14" ht="14.25" customHeight="1" x14ac:dyDescent="0.25">
      <c r="A9" s="15">
        <f t="shared" si="2"/>
        <v>3</v>
      </c>
      <c r="B9" s="2"/>
      <c r="C9" s="2"/>
      <c r="D9" s="13"/>
      <c r="E9" s="11"/>
      <c r="F9" s="10"/>
      <c r="G9" s="10"/>
      <c r="H9" s="10"/>
      <c r="I9" s="61"/>
      <c r="J9" s="58"/>
      <c r="K9" s="12">
        <f t="shared" si="0"/>
        <v>0</v>
      </c>
      <c r="L9" s="2"/>
      <c r="M9" s="19">
        <f t="shared" si="1"/>
        <v>0</v>
      </c>
      <c r="N9" s="17" t="str">
        <f t="shared" si="3"/>
        <v>Poor</v>
      </c>
    </row>
    <row r="10" spans="1:14" ht="14.25" customHeight="1" x14ac:dyDescent="0.25">
      <c r="A10" s="15"/>
      <c r="B10" s="2"/>
      <c r="C10" s="2"/>
      <c r="D10" s="106" t="s">
        <v>217</v>
      </c>
      <c r="E10" s="11"/>
      <c r="F10" s="10"/>
      <c r="G10" s="10"/>
      <c r="H10" s="10"/>
      <c r="I10" s="61"/>
      <c r="J10" s="58"/>
      <c r="K10" s="12"/>
      <c r="L10" s="2"/>
      <c r="M10" s="19"/>
      <c r="N10" s="17" t="str">
        <f t="shared" si="3"/>
        <v>Poor</v>
      </c>
    </row>
    <row r="11" spans="1:14" ht="14.25" customHeight="1" x14ac:dyDescent="0.25">
      <c r="A11" s="15">
        <f>A9+1</f>
        <v>4</v>
      </c>
      <c r="B11" s="2"/>
      <c r="C11" s="2"/>
      <c r="D11" s="13"/>
      <c r="E11" s="11"/>
      <c r="F11" s="10"/>
      <c r="G11" s="10"/>
      <c r="H11" s="10"/>
      <c r="I11" s="61"/>
      <c r="J11" s="58"/>
      <c r="K11" s="12">
        <f t="shared" si="0"/>
        <v>0</v>
      </c>
      <c r="L11" s="2"/>
      <c r="M11" s="19">
        <f t="shared" si="1"/>
        <v>0</v>
      </c>
      <c r="N11" s="17" t="str">
        <f t="shared" si="3"/>
        <v>Poor</v>
      </c>
    </row>
    <row r="12" spans="1:14" ht="14.25" customHeight="1" x14ac:dyDescent="0.25">
      <c r="A12" s="15">
        <f t="shared" si="2"/>
        <v>5</v>
      </c>
      <c r="B12" s="2"/>
      <c r="C12" s="2"/>
      <c r="D12" s="13"/>
      <c r="E12" s="11"/>
      <c r="F12" s="10"/>
      <c r="G12" s="10"/>
      <c r="H12" s="10"/>
      <c r="I12" s="61"/>
      <c r="J12" s="58"/>
      <c r="K12" s="12">
        <f t="shared" si="0"/>
        <v>0</v>
      </c>
      <c r="L12" s="2"/>
      <c r="M12" s="19">
        <f t="shared" si="1"/>
        <v>0</v>
      </c>
      <c r="N12" s="17" t="str">
        <f t="shared" si="3"/>
        <v>Poor</v>
      </c>
    </row>
    <row r="13" spans="1:14" ht="14.25" customHeight="1" x14ac:dyDescent="0.25">
      <c r="A13" s="15">
        <f t="shared" si="2"/>
        <v>6</v>
      </c>
      <c r="B13" s="2"/>
      <c r="C13" s="2"/>
      <c r="D13" s="13"/>
      <c r="E13" s="11"/>
      <c r="F13" s="10"/>
      <c r="G13" s="10"/>
      <c r="H13" s="10"/>
      <c r="I13" s="61"/>
      <c r="J13" s="58"/>
      <c r="K13" s="12">
        <f t="shared" si="0"/>
        <v>0</v>
      </c>
      <c r="L13" s="2"/>
      <c r="M13" s="19">
        <f t="shared" si="1"/>
        <v>0</v>
      </c>
      <c r="N13" s="17" t="str">
        <f t="shared" si="3"/>
        <v>Poor</v>
      </c>
    </row>
    <row r="14" spans="1:14" ht="14.25" customHeight="1" x14ac:dyDescent="0.25">
      <c r="A14" s="15">
        <f t="shared" si="2"/>
        <v>7</v>
      </c>
      <c r="B14" s="2"/>
      <c r="C14" s="2"/>
      <c r="D14" s="13"/>
      <c r="E14" s="11"/>
      <c r="F14" s="10"/>
      <c r="G14" s="10"/>
      <c r="H14" s="10"/>
      <c r="I14" s="61"/>
      <c r="J14" s="58"/>
      <c r="K14" s="12">
        <f t="shared" si="0"/>
        <v>0</v>
      </c>
      <c r="L14" s="2"/>
      <c r="M14" s="19">
        <f t="shared" si="1"/>
        <v>0</v>
      </c>
      <c r="N14" s="17" t="str">
        <f t="shared" si="3"/>
        <v>Poor</v>
      </c>
    </row>
    <row r="15" spans="1:14" ht="14.25" customHeight="1" x14ac:dyDescent="0.25">
      <c r="A15" s="15">
        <f>A14+1</f>
        <v>8</v>
      </c>
      <c r="B15" s="2"/>
      <c r="C15" s="2"/>
      <c r="D15" s="13"/>
      <c r="E15" s="11"/>
      <c r="F15" s="10"/>
      <c r="G15" s="10"/>
      <c r="H15" s="10"/>
      <c r="I15" s="61"/>
      <c r="J15" s="58"/>
      <c r="K15" s="12">
        <f t="shared" si="0"/>
        <v>0</v>
      </c>
      <c r="L15" s="2"/>
      <c r="M15" s="19">
        <f t="shared" si="1"/>
        <v>0</v>
      </c>
      <c r="N15" s="17" t="str">
        <f t="shared" si="3"/>
        <v>Poor</v>
      </c>
    </row>
    <row r="16" spans="1:14" ht="14.25" customHeight="1" x14ac:dyDescent="0.25">
      <c r="A16" s="15">
        <f t="shared" si="2"/>
        <v>9</v>
      </c>
      <c r="B16" s="2"/>
      <c r="C16" s="2"/>
      <c r="D16" s="13"/>
      <c r="E16" s="11"/>
      <c r="F16" s="10"/>
      <c r="G16" s="10"/>
      <c r="H16" s="10"/>
      <c r="I16" s="61"/>
      <c r="J16" s="58"/>
      <c r="K16" s="12">
        <f t="shared" si="0"/>
        <v>0</v>
      </c>
      <c r="L16" s="2"/>
      <c r="M16" s="19">
        <f t="shared" si="1"/>
        <v>0</v>
      </c>
      <c r="N16" s="17" t="str">
        <f t="shared" si="3"/>
        <v>Poor</v>
      </c>
    </row>
    <row r="17" spans="1:23" ht="14.25" customHeight="1" thickBot="1" x14ac:dyDescent="0.3">
      <c r="A17" s="16">
        <v>10</v>
      </c>
      <c r="B17" s="2"/>
      <c r="C17" s="2"/>
      <c r="D17" s="20"/>
      <c r="E17" s="21"/>
      <c r="F17" s="22"/>
      <c r="G17" s="22"/>
      <c r="H17" s="22"/>
      <c r="I17" s="62"/>
      <c r="J17" s="59"/>
      <c r="K17" s="31">
        <f>SUM(D17:J17)</f>
        <v>0</v>
      </c>
      <c r="L17" s="2"/>
      <c r="M17" s="32">
        <f>K17</f>
        <v>0</v>
      </c>
      <c r="N17" s="17" t="str">
        <f t="shared" si="3"/>
        <v>Poor</v>
      </c>
    </row>
    <row r="18" spans="1:23" ht="19.149999999999999" customHeight="1" thickBot="1" x14ac:dyDescent="0.3">
      <c r="A18" s="2"/>
      <c r="B18" s="2"/>
      <c r="C18" s="2"/>
      <c r="D18" s="107" t="e">
        <f>AVERAGE(D7:D17)</f>
        <v>#DIV/0!</v>
      </c>
      <c r="E18" s="108" t="e">
        <f>AVERAGE(E7:E17)</f>
        <v>#DIV/0!</v>
      </c>
      <c r="F18" s="108" t="e">
        <f>AVERAGE(F7:F17)</f>
        <v>#DIV/0!</v>
      </c>
      <c r="G18" s="108" t="e">
        <f>AVERAGE(G7:G17)</f>
        <v>#DIV/0!</v>
      </c>
      <c r="H18" s="108" t="e">
        <f t="shared" ref="H18:J18" si="4">AVERAGE(H7:H17)</f>
        <v>#DIV/0!</v>
      </c>
      <c r="I18" s="63" t="e">
        <f t="shared" si="4"/>
        <v>#DIV/0!</v>
      </c>
      <c r="J18" s="63" t="e">
        <f t="shared" si="4"/>
        <v>#DIV/0!</v>
      </c>
      <c r="K18" s="217" t="s">
        <v>19</v>
      </c>
      <c r="L18" s="218"/>
      <c r="M18" s="218"/>
      <c r="N18" s="219"/>
    </row>
    <row r="19" spans="1:23" ht="14.25" customHeight="1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  <c r="L19" s="2"/>
      <c r="M19" s="3"/>
      <c r="N19" s="2"/>
    </row>
    <row r="20" spans="1:23" ht="22.15" customHeight="1" thickBot="1" x14ac:dyDescent="0.3">
      <c r="A20" s="2"/>
      <c r="B20" s="2"/>
      <c r="C20" s="2"/>
      <c r="D20" s="55" t="s">
        <v>2</v>
      </c>
      <c r="E20" s="33" t="s">
        <v>3</v>
      </c>
      <c r="F20" s="24"/>
      <c r="G20" s="24"/>
      <c r="H20" s="24"/>
      <c r="I20" s="24"/>
      <c r="J20" s="38" t="s">
        <v>4</v>
      </c>
      <c r="K20" s="3"/>
      <c r="L20" s="2"/>
      <c r="M20" s="3"/>
      <c r="N20" s="2"/>
    </row>
    <row r="21" spans="1:23" ht="14.25" customHeight="1" x14ac:dyDescent="0.25">
      <c r="A21" s="2"/>
      <c r="B21" s="2"/>
      <c r="C21" s="2"/>
      <c r="D21" s="39" t="s">
        <v>5</v>
      </c>
      <c r="E21" s="34">
        <f>COUNTIF($N$7:$N$17,"Exceptional")</f>
        <v>0</v>
      </c>
      <c r="F21" s="7"/>
      <c r="G21" s="7"/>
      <c r="H21" s="7"/>
      <c r="I21" s="7"/>
      <c r="J21" s="42">
        <f>E21/$E$25</f>
        <v>0</v>
      </c>
      <c r="K21" s="220">
        <f>SUM(J21:J22)</f>
        <v>0</v>
      </c>
      <c r="L21" s="221"/>
      <c r="M21" s="224" t="s">
        <v>18</v>
      </c>
      <c r="N21" s="221"/>
    </row>
    <row r="22" spans="1:23" ht="14.25" customHeight="1" thickBot="1" x14ac:dyDescent="0.3">
      <c r="A22" s="2"/>
      <c r="B22" s="2"/>
      <c r="C22" s="2"/>
      <c r="D22" s="40" t="s">
        <v>6</v>
      </c>
      <c r="E22" s="35">
        <f>COUNTIF($N$7:$N$17,"Acceptable")</f>
        <v>0</v>
      </c>
      <c r="F22" s="6"/>
      <c r="G22" s="6"/>
      <c r="H22" s="6"/>
      <c r="I22" s="6"/>
      <c r="J22" s="43">
        <f>E22/$E$25</f>
        <v>0</v>
      </c>
      <c r="K22" s="222"/>
      <c r="L22" s="223"/>
      <c r="M22" s="225"/>
      <c r="N22" s="223"/>
    </row>
    <row r="23" spans="1:23" ht="14.25" customHeight="1" x14ac:dyDescent="0.25">
      <c r="A23" s="2"/>
      <c r="B23" s="2"/>
      <c r="C23" s="2"/>
      <c r="D23" s="40" t="s">
        <v>7</v>
      </c>
      <c r="E23" s="35">
        <f>COUNTIF($N$7:$N$17,"Marginal")</f>
        <v>0</v>
      </c>
      <c r="F23" s="6"/>
      <c r="G23" s="6"/>
      <c r="H23" s="6"/>
      <c r="I23" s="6"/>
      <c r="J23" s="43">
        <f>E23/$E$25</f>
        <v>0</v>
      </c>
      <c r="K23" s="3"/>
      <c r="L23" s="2"/>
      <c r="M23" s="226" t="s">
        <v>20</v>
      </c>
      <c r="N23" s="227"/>
    </row>
    <row r="24" spans="1:23" ht="14.25" customHeight="1" thickBot="1" x14ac:dyDescent="0.3">
      <c r="A24" s="2"/>
      <c r="B24" s="2"/>
      <c r="C24" s="2"/>
      <c r="D24" s="41" t="s">
        <v>8</v>
      </c>
      <c r="E24" s="36">
        <f>COUNTIF($N$7:$N$17,"Poor")</f>
        <v>11</v>
      </c>
      <c r="F24" s="5"/>
      <c r="G24" s="5"/>
      <c r="H24" s="5"/>
      <c r="I24" s="5"/>
      <c r="J24" s="44">
        <f>E24/$E$25</f>
        <v>1</v>
      </c>
      <c r="K24" s="3"/>
      <c r="L24" s="2"/>
      <c r="M24" s="228">
        <f>(K21)*4</f>
        <v>0</v>
      </c>
      <c r="N24" s="229"/>
      <c r="W24" s="54"/>
    </row>
    <row r="25" spans="1:23" ht="14.25" customHeight="1" thickBot="1" x14ac:dyDescent="0.3">
      <c r="A25" s="2"/>
      <c r="B25" s="2"/>
      <c r="C25" s="2"/>
      <c r="D25" s="53" t="s">
        <v>25</v>
      </c>
      <c r="E25" s="37">
        <f>SUM(E21:E24)</f>
        <v>11</v>
      </c>
      <c r="F25" s="4"/>
      <c r="G25" s="4"/>
      <c r="H25" s="4"/>
      <c r="I25" s="4"/>
      <c r="J25" s="45">
        <f>SUM(J21:J24)</f>
        <v>1</v>
      </c>
      <c r="K25" s="3"/>
      <c r="L25" s="2"/>
      <c r="M25" s="230"/>
      <c r="N25" s="231"/>
    </row>
    <row r="26" spans="1:23" ht="14.25" customHeight="1" thickBot="1" x14ac:dyDescent="0.3"/>
    <row r="27" spans="1:23" ht="14.25" customHeight="1" thickBot="1" x14ac:dyDescent="0.3">
      <c r="A27" s="215" t="s">
        <v>218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32"/>
    </row>
    <row r="28" spans="1:23" ht="14.25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8"/>
    </row>
    <row r="29" spans="1:23" ht="14.25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1"/>
    </row>
    <row r="30" spans="1:23" ht="14.25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</row>
    <row r="31" spans="1:23" ht="14.2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</row>
    <row r="32" spans="1:23" ht="14.25" customHeight="1" thickBot="1" x14ac:dyDescent="0.3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</row>
    <row r="33" spans="1:14" ht="14.25" customHeight="1" thickBot="1" x14ac:dyDescent="0.3">
      <c r="A33" s="215" t="s">
        <v>219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4" ht="14.25" customHeight="1" x14ac:dyDescent="0.25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8"/>
    </row>
    <row r="35" spans="1:14" ht="14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1:14" ht="14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</row>
    <row r="37" spans="1:14" ht="14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1"/>
    </row>
    <row r="38" spans="1:14" ht="14.25" customHeight="1" thickBot="1" x14ac:dyDescent="0.3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4"/>
    </row>
    <row r="39" spans="1:14" ht="14.25" customHeight="1" x14ac:dyDescent="0.25"/>
    <row r="40" spans="1:14" ht="14.25" customHeight="1" x14ac:dyDescent="0.25"/>
    <row r="41" spans="1:14" ht="14.25" customHeight="1" x14ac:dyDescent="0.25"/>
    <row r="42" spans="1:14" ht="14.25" customHeight="1" x14ac:dyDescent="0.25"/>
    <row r="43" spans="1:14" ht="14.25" customHeight="1" x14ac:dyDescent="0.25"/>
    <row r="44" spans="1:14" ht="14.25" customHeight="1" x14ac:dyDescent="0.25"/>
    <row r="45" spans="1:14" ht="14.25" customHeight="1" x14ac:dyDescent="0.25"/>
    <row r="46" spans="1:14" ht="14.25" customHeight="1" x14ac:dyDescent="0.25"/>
    <row r="47" spans="1:14" ht="14.25" customHeight="1" x14ac:dyDescent="0.25"/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17">
    <mergeCell ref="A28:N32"/>
    <mergeCell ref="A33:N33"/>
    <mergeCell ref="A34:N38"/>
    <mergeCell ref="K18:N18"/>
    <mergeCell ref="K21:L22"/>
    <mergeCell ref="M21:N22"/>
    <mergeCell ref="M23:N23"/>
    <mergeCell ref="M24:N25"/>
    <mergeCell ref="A27:N27"/>
    <mergeCell ref="M5:M6"/>
    <mergeCell ref="N5:N6"/>
    <mergeCell ref="D6:J6"/>
    <mergeCell ref="A1:N1"/>
    <mergeCell ref="A2:N2"/>
    <mergeCell ref="D3:F3"/>
    <mergeCell ref="H3:N3"/>
    <mergeCell ref="D4:J4"/>
  </mergeCells>
  <pageMargins left="0.7" right="0.7" top="0.75" bottom="0.75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0"/>
  <sheetViews>
    <sheetView topLeftCell="B1" zoomScale="125" zoomScaleNormal="125" workbookViewId="0">
      <selection activeCell="H9" sqref="H9:J9"/>
    </sheetView>
  </sheetViews>
  <sheetFormatPr defaultColWidth="12.42578125" defaultRowHeight="15" customHeight="1" x14ac:dyDescent="0.25"/>
  <cols>
    <col min="1" max="1" width="3.28515625" style="80" hidden="1" customWidth="1"/>
    <col min="2" max="2" width="15.7109375" style="80" customWidth="1"/>
    <col min="3" max="3" width="17.140625" style="80" customWidth="1"/>
    <col min="4" max="4" width="6" style="80" customWidth="1"/>
    <col min="5" max="10" width="8.7109375" style="80" customWidth="1"/>
    <col min="11" max="11" width="8.85546875" style="80" customWidth="1"/>
    <col min="12" max="12" width="3.28515625" style="80" customWidth="1"/>
    <col min="13" max="13" width="11" style="80" hidden="1" customWidth="1"/>
    <col min="14" max="14" width="22.140625" style="80" hidden="1" customWidth="1"/>
    <col min="15" max="15" width="10.28515625" style="80" hidden="1" customWidth="1"/>
    <col min="16" max="16" width="12" style="80" hidden="1" customWidth="1"/>
    <col min="17" max="17" width="12.5703125" style="80" hidden="1" customWidth="1"/>
    <col min="18" max="19" width="12.42578125" style="80" customWidth="1"/>
    <col min="20" max="16384" width="12.42578125" style="80"/>
  </cols>
  <sheetData>
    <row r="1" spans="1:26" ht="28.5" customHeight="1" x14ac:dyDescent="0.25">
      <c r="A1" s="185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81"/>
      <c r="N1" s="81">
        <v>4</v>
      </c>
      <c r="O1" s="81">
        <v>3</v>
      </c>
      <c r="P1" s="81">
        <v>2</v>
      </c>
      <c r="Q1" s="81">
        <v>1</v>
      </c>
      <c r="R1" s="81"/>
      <c r="S1" s="81"/>
      <c r="T1" s="81"/>
      <c r="U1" s="81"/>
      <c r="V1" s="81"/>
      <c r="W1" s="81"/>
      <c r="X1" s="81"/>
      <c r="Y1" s="81"/>
      <c r="Z1" s="81"/>
    </row>
    <row r="2" spans="1:26" ht="15.75" x14ac:dyDescent="0.25">
      <c r="A2" s="186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81">
        <v>1</v>
      </c>
      <c r="N2" s="81" t="b">
        <v>1</v>
      </c>
      <c r="O2" s="81" t="b">
        <v>0</v>
      </c>
      <c r="P2" s="81" t="b">
        <v>0</v>
      </c>
      <c r="Q2" s="81" t="b">
        <v>0</v>
      </c>
      <c r="R2" s="81"/>
      <c r="S2" s="81"/>
      <c r="T2" s="81"/>
      <c r="U2" s="81"/>
      <c r="V2" s="81"/>
      <c r="W2" s="81"/>
      <c r="X2" s="81"/>
      <c r="Y2" s="81"/>
      <c r="Z2" s="81"/>
    </row>
    <row r="3" spans="1:26" ht="15.75" x14ac:dyDescent="0.25">
      <c r="A3" s="186" t="s">
        <v>114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>
        <v>2</v>
      </c>
      <c r="N3" s="81" t="b">
        <v>1</v>
      </c>
      <c r="O3" s="81" t="b">
        <v>0</v>
      </c>
      <c r="P3" s="81" t="b">
        <v>0</v>
      </c>
      <c r="Q3" s="81" t="b">
        <v>0</v>
      </c>
      <c r="R3" s="81"/>
      <c r="S3" s="81"/>
      <c r="T3" s="81"/>
      <c r="U3" s="81"/>
      <c r="V3" s="81"/>
      <c r="W3" s="81"/>
      <c r="X3" s="81"/>
      <c r="Y3" s="81"/>
      <c r="Z3" s="81"/>
    </row>
    <row r="4" spans="1:26" ht="15.75" x14ac:dyDescent="0.25">
      <c r="A4" s="186" t="s">
        <v>113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81">
        <v>3</v>
      </c>
      <c r="N4" s="81" t="b">
        <v>0</v>
      </c>
      <c r="O4" s="81" t="b">
        <v>1</v>
      </c>
      <c r="P4" s="81" t="b">
        <v>0</v>
      </c>
      <c r="Q4" s="81" t="b">
        <v>0</v>
      </c>
      <c r="R4" s="81"/>
      <c r="S4" s="81"/>
      <c r="T4" s="81"/>
      <c r="U4" s="81"/>
      <c r="V4" s="81"/>
      <c r="W4" s="81"/>
      <c r="X4" s="81"/>
      <c r="Y4" s="81"/>
      <c r="Z4" s="81"/>
    </row>
    <row r="5" spans="1:26" ht="12.75" customHeight="1" x14ac:dyDescent="0.25">
      <c r="A5" s="174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81">
        <v>4</v>
      </c>
      <c r="N5" s="81" t="b">
        <v>0</v>
      </c>
      <c r="O5" s="81" t="b">
        <v>1</v>
      </c>
      <c r="P5" s="81" t="b">
        <v>0</v>
      </c>
      <c r="Q5" s="81" t="b">
        <v>0</v>
      </c>
      <c r="R5" s="81"/>
      <c r="S5" s="81"/>
      <c r="T5" s="81"/>
      <c r="U5" s="81"/>
      <c r="V5" s="81"/>
      <c r="W5" s="81"/>
      <c r="X5" s="81"/>
      <c r="Y5" s="81"/>
      <c r="Z5" s="81"/>
    </row>
    <row r="6" spans="1:26" ht="24.75" customHeight="1" x14ac:dyDescent="0.25">
      <c r="A6" s="178" t="s">
        <v>157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  <c r="M6" s="81">
        <v>5</v>
      </c>
      <c r="N6" s="81" t="b">
        <v>1</v>
      </c>
      <c r="O6" s="81" t="b">
        <v>0</v>
      </c>
      <c r="P6" s="81" t="b">
        <v>0</v>
      </c>
      <c r="Q6" s="81" t="b">
        <v>0</v>
      </c>
      <c r="R6" s="81"/>
      <c r="S6" s="81"/>
      <c r="T6" s="81"/>
      <c r="U6" s="81"/>
      <c r="V6" s="81"/>
      <c r="W6" s="81"/>
      <c r="X6" s="81"/>
      <c r="Y6" s="81"/>
      <c r="Z6" s="81"/>
    </row>
    <row r="7" spans="1:26" ht="3.75" customHeight="1" x14ac:dyDescent="0.25">
      <c r="A7" s="174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81">
        <v>6</v>
      </c>
      <c r="N7" s="81" t="b">
        <v>1</v>
      </c>
      <c r="O7" s="81" t="b">
        <v>0</v>
      </c>
      <c r="P7" s="81" t="b">
        <v>0</v>
      </c>
      <c r="Q7" s="81" t="b">
        <v>0</v>
      </c>
      <c r="R7" s="81"/>
      <c r="S7" s="81"/>
      <c r="T7" s="81"/>
      <c r="U7" s="81"/>
      <c r="V7" s="81"/>
      <c r="W7" s="81"/>
      <c r="X7" s="81"/>
      <c r="Y7" s="81"/>
      <c r="Z7" s="81"/>
    </row>
    <row r="8" spans="1:26" ht="18" customHeight="1" x14ac:dyDescent="0.25">
      <c r="A8" s="181" t="s">
        <v>156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80"/>
      <c r="M8" s="81">
        <v>7</v>
      </c>
      <c r="N8" s="81" t="b">
        <v>0</v>
      </c>
      <c r="O8" s="81" t="b">
        <v>1</v>
      </c>
      <c r="P8" s="81" t="b">
        <v>0</v>
      </c>
      <c r="Q8" s="81" t="b">
        <v>0</v>
      </c>
      <c r="R8" s="81"/>
      <c r="S8" s="81"/>
      <c r="T8" s="81"/>
      <c r="U8" s="81"/>
      <c r="V8" s="81"/>
      <c r="W8" s="81"/>
      <c r="X8" s="81"/>
      <c r="Y8" s="81"/>
      <c r="Z8" s="81"/>
    </row>
    <row r="9" spans="1:26" ht="18" customHeight="1" thickBot="1" x14ac:dyDescent="0.3">
      <c r="A9" s="101"/>
      <c r="B9" s="104" t="s">
        <v>110</v>
      </c>
      <c r="C9" s="182" t="s">
        <v>97</v>
      </c>
      <c r="D9" s="183"/>
      <c r="E9" s="183"/>
      <c r="F9" s="101"/>
      <c r="G9" s="105" t="s">
        <v>109</v>
      </c>
      <c r="H9" s="184" t="s">
        <v>99</v>
      </c>
      <c r="I9" s="183"/>
      <c r="J9" s="183"/>
      <c r="K9" s="102"/>
      <c r="L9" s="10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16.5" customHeight="1" thickBot="1" x14ac:dyDescent="0.3">
      <c r="A10" s="101"/>
      <c r="B10" s="104" t="s">
        <v>108</v>
      </c>
      <c r="C10" s="182"/>
      <c r="D10" s="183"/>
      <c r="E10" s="183"/>
      <c r="F10" s="101"/>
      <c r="G10" s="103" t="s">
        <v>107</v>
      </c>
      <c r="H10" s="182" t="s">
        <v>66</v>
      </c>
      <c r="I10" s="183"/>
      <c r="J10" s="183"/>
      <c r="K10" s="102"/>
      <c r="L10" s="10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7.5" customHeight="1" x14ac:dyDescent="0.25">
      <c r="A11" s="17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2.5" customHeight="1" x14ac:dyDescent="0.25">
      <c r="A12" s="174"/>
      <c r="B12" s="110"/>
      <c r="C12" s="175">
        <v>4</v>
      </c>
      <c r="D12" s="110"/>
      <c r="E12" s="175">
        <v>3</v>
      </c>
      <c r="F12" s="110"/>
      <c r="G12" s="175">
        <v>2</v>
      </c>
      <c r="H12" s="110"/>
      <c r="I12" s="175">
        <v>1</v>
      </c>
      <c r="J12" s="110"/>
      <c r="K12" s="176" t="s">
        <v>51</v>
      </c>
      <c r="L12" s="110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6.5" thickBot="1" x14ac:dyDescent="0.3">
      <c r="A13" s="119"/>
      <c r="B13" s="110"/>
      <c r="C13" s="177" t="s">
        <v>5</v>
      </c>
      <c r="D13" s="119"/>
      <c r="E13" s="177" t="s">
        <v>6</v>
      </c>
      <c r="F13" s="119"/>
      <c r="G13" s="177" t="s">
        <v>7</v>
      </c>
      <c r="H13" s="119"/>
      <c r="I13" s="177" t="s">
        <v>8</v>
      </c>
      <c r="J13" s="119"/>
      <c r="K13" s="110"/>
      <c r="L13" s="110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9.5" customHeight="1" x14ac:dyDescent="0.25">
      <c r="A14" s="234" t="s">
        <v>126</v>
      </c>
      <c r="B14" s="168" t="s">
        <v>31</v>
      </c>
      <c r="C14" s="164" t="s">
        <v>155</v>
      </c>
      <c r="D14" s="239"/>
      <c r="E14" s="164"/>
      <c r="F14" s="170"/>
      <c r="G14" s="164"/>
      <c r="H14" s="170"/>
      <c r="I14" s="164"/>
      <c r="J14" s="129"/>
      <c r="K14" s="165" t="s">
        <v>29</v>
      </c>
      <c r="L14" s="166"/>
      <c r="M14" s="81"/>
      <c r="N14" s="100" t="s">
        <v>8</v>
      </c>
      <c r="O14" s="100" t="s">
        <v>7</v>
      </c>
      <c r="P14" s="100" t="s">
        <v>6</v>
      </c>
      <c r="Q14" s="100" t="s">
        <v>5</v>
      </c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1.75" customHeight="1" thickBot="1" x14ac:dyDescent="0.3">
      <c r="A15" s="110"/>
      <c r="B15" s="133"/>
      <c r="C15" s="144"/>
      <c r="D15" s="240"/>
      <c r="E15" s="147" t="s">
        <v>154</v>
      </c>
      <c r="F15" s="145"/>
      <c r="G15" s="144" t="s">
        <v>153</v>
      </c>
      <c r="H15" s="145"/>
      <c r="I15" s="144" t="s">
        <v>152</v>
      </c>
      <c r="J15" s="110"/>
      <c r="K15" s="141"/>
      <c r="L15" s="140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30.75" customHeight="1" thickBot="1" x14ac:dyDescent="0.3">
      <c r="A16" s="110"/>
      <c r="B16" s="169"/>
      <c r="C16" s="241"/>
      <c r="D16" s="242"/>
      <c r="E16" s="241" t="s">
        <v>151</v>
      </c>
      <c r="F16" s="162"/>
      <c r="G16" s="241" t="s">
        <v>150</v>
      </c>
      <c r="H16" s="162"/>
      <c r="I16" s="241" t="s">
        <v>149</v>
      </c>
      <c r="J16" s="155"/>
      <c r="K16" s="151"/>
      <c r="L16" s="152"/>
      <c r="M16" s="99" t="s">
        <v>101</v>
      </c>
      <c r="N16" s="98" t="s">
        <v>100</v>
      </c>
      <c r="O16" s="97" t="s">
        <v>99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7.5" customHeight="1" x14ac:dyDescent="0.25">
      <c r="A17" s="234" t="s">
        <v>126</v>
      </c>
      <c r="B17" s="163" t="s">
        <v>36</v>
      </c>
      <c r="C17" s="160"/>
      <c r="D17" s="161"/>
      <c r="E17" s="160"/>
      <c r="F17" s="161"/>
      <c r="G17" s="160"/>
      <c r="H17" s="161"/>
      <c r="I17" s="160"/>
      <c r="J17" s="138"/>
      <c r="K17" s="150" t="s">
        <v>29</v>
      </c>
      <c r="L17" s="140"/>
      <c r="M17" s="96" t="s">
        <v>97</v>
      </c>
      <c r="N17" s="91" t="s">
        <v>96</v>
      </c>
      <c r="O17" s="95" t="s">
        <v>95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8.5" customHeight="1" x14ac:dyDescent="0.25">
      <c r="A18" s="110"/>
      <c r="B18" s="133"/>
      <c r="C18" s="153" t="s">
        <v>148</v>
      </c>
      <c r="D18" s="154"/>
      <c r="E18" s="157" t="s">
        <v>147</v>
      </c>
      <c r="F18" s="154"/>
      <c r="G18" s="157" t="s">
        <v>146</v>
      </c>
      <c r="H18" s="154"/>
      <c r="I18" s="157" t="s">
        <v>145</v>
      </c>
      <c r="J18" s="110"/>
      <c r="K18" s="141"/>
      <c r="L18" s="140"/>
      <c r="M18" s="88" t="s">
        <v>90</v>
      </c>
      <c r="N18" s="91" t="s">
        <v>89</v>
      </c>
      <c r="O18" s="94" t="s">
        <v>88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18" customHeight="1" thickBot="1" x14ac:dyDescent="0.3">
      <c r="A19" s="110"/>
      <c r="B19" s="159"/>
      <c r="C19" s="155"/>
      <c r="D19" s="156"/>
      <c r="E19" s="158"/>
      <c r="F19" s="156"/>
      <c r="G19" s="158"/>
      <c r="H19" s="156"/>
      <c r="I19" s="158"/>
      <c r="J19" s="155"/>
      <c r="K19" s="151"/>
      <c r="L19" s="152"/>
      <c r="M19" s="88" t="s">
        <v>87</v>
      </c>
      <c r="N19" s="91" t="s">
        <v>86</v>
      </c>
      <c r="O19" s="94" t="s">
        <v>85</v>
      </c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7.5" customHeight="1" x14ac:dyDescent="0.25">
      <c r="A20" s="234" t="s">
        <v>144</v>
      </c>
      <c r="B20" s="132" t="s">
        <v>143</v>
      </c>
      <c r="C20" s="144"/>
      <c r="D20" s="145"/>
      <c r="E20" s="144"/>
      <c r="F20" s="145"/>
      <c r="G20" s="144"/>
      <c r="H20" s="145"/>
      <c r="I20" s="144"/>
      <c r="J20" s="110"/>
      <c r="K20" s="139" t="s">
        <v>29</v>
      </c>
      <c r="L20" s="140"/>
      <c r="M20" s="88" t="s">
        <v>83</v>
      </c>
      <c r="N20" s="91" t="s">
        <v>82</v>
      </c>
      <c r="O20" s="94" t="s">
        <v>81</v>
      </c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33.75" customHeight="1" thickBot="1" x14ac:dyDescent="0.3">
      <c r="A21" s="110"/>
      <c r="B21" s="133"/>
      <c r="C21" s="144" t="s">
        <v>142</v>
      </c>
      <c r="D21" s="145"/>
      <c r="E21" s="144" t="s">
        <v>141</v>
      </c>
      <c r="F21" s="145"/>
      <c r="G21" s="144" t="s">
        <v>140</v>
      </c>
      <c r="H21" s="145"/>
      <c r="I21" s="144" t="s">
        <v>139</v>
      </c>
      <c r="J21" s="110"/>
      <c r="K21" s="141"/>
      <c r="L21" s="140"/>
      <c r="M21" s="88" t="s">
        <v>80</v>
      </c>
      <c r="N21" s="91" t="s">
        <v>79</v>
      </c>
      <c r="O21" s="93" t="s">
        <v>78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2" customHeight="1" thickBot="1" x14ac:dyDescent="0.3">
      <c r="A22" s="110"/>
      <c r="B22" s="159"/>
      <c r="C22" s="155"/>
      <c r="D22" s="162"/>
      <c r="E22" s="155"/>
      <c r="F22" s="162"/>
      <c r="G22" s="155"/>
      <c r="H22" s="162"/>
      <c r="I22" s="155"/>
      <c r="J22" s="155"/>
      <c r="K22" s="151"/>
      <c r="L22" s="152"/>
      <c r="M22" s="88" t="s">
        <v>76</v>
      </c>
      <c r="N22" s="92" t="s">
        <v>75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9.75" customHeight="1" x14ac:dyDescent="0.25">
      <c r="A23" s="234" t="s">
        <v>126</v>
      </c>
      <c r="B23" s="132" t="s">
        <v>41</v>
      </c>
      <c r="C23" s="160"/>
      <c r="D23" s="161"/>
      <c r="E23" s="160"/>
      <c r="F23" s="161"/>
      <c r="G23" s="160"/>
      <c r="H23" s="161"/>
      <c r="I23" s="160"/>
      <c r="J23" s="138"/>
      <c r="K23" s="150" t="s">
        <v>29</v>
      </c>
      <c r="L23" s="140"/>
      <c r="M23" s="88" t="s">
        <v>73</v>
      </c>
      <c r="N23" s="91" t="s">
        <v>72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21" customHeight="1" thickBot="1" x14ac:dyDescent="0.3">
      <c r="A24" s="110"/>
      <c r="B24" s="133"/>
      <c r="C24" s="153" t="s">
        <v>138</v>
      </c>
      <c r="D24" s="154"/>
      <c r="E24" s="157" t="s">
        <v>137</v>
      </c>
      <c r="F24" s="154"/>
      <c r="G24" s="157" t="s">
        <v>136</v>
      </c>
      <c r="H24" s="154"/>
      <c r="I24" s="157" t="s">
        <v>135</v>
      </c>
      <c r="J24" s="110"/>
      <c r="K24" s="141"/>
      <c r="L24" s="140"/>
      <c r="M24" s="88" t="s">
        <v>67</v>
      </c>
      <c r="N24" s="90" t="s">
        <v>66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24" customHeight="1" thickBot="1" x14ac:dyDescent="0.3">
      <c r="A25" s="110"/>
      <c r="B25" s="159"/>
      <c r="C25" s="155"/>
      <c r="D25" s="156"/>
      <c r="E25" s="158"/>
      <c r="F25" s="156"/>
      <c r="G25" s="158"/>
      <c r="H25" s="156"/>
      <c r="I25" s="158"/>
      <c r="J25" s="155"/>
      <c r="K25" s="151"/>
      <c r="L25" s="152"/>
      <c r="M25" s="88" t="s">
        <v>65</v>
      </c>
      <c r="N25" s="86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2.75" customHeight="1" x14ac:dyDescent="0.25">
      <c r="A26" s="234" t="s">
        <v>126</v>
      </c>
      <c r="B26" s="132" t="s">
        <v>37</v>
      </c>
      <c r="C26" s="135"/>
      <c r="D26" s="136"/>
      <c r="E26" s="135"/>
      <c r="F26" s="136"/>
      <c r="G26" s="135"/>
      <c r="H26" s="136"/>
      <c r="I26" s="135"/>
      <c r="J26" s="138"/>
      <c r="K26" s="238" t="s">
        <v>29</v>
      </c>
      <c r="L26" s="237"/>
      <c r="M26" s="88" t="s">
        <v>63</v>
      </c>
      <c r="N26" s="86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22.5" customHeight="1" x14ac:dyDescent="0.25">
      <c r="A27" s="110"/>
      <c r="B27" s="133"/>
      <c r="C27" s="144" t="s">
        <v>134</v>
      </c>
      <c r="D27" s="145"/>
      <c r="E27" s="147" t="s">
        <v>133</v>
      </c>
      <c r="F27" s="145"/>
      <c r="G27" s="147" t="s">
        <v>132</v>
      </c>
      <c r="H27" s="145"/>
      <c r="I27" s="147" t="s">
        <v>131</v>
      </c>
      <c r="J27" s="110"/>
      <c r="K27" s="141"/>
      <c r="L27" s="140"/>
      <c r="M27" s="88" t="s">
        <v>58</v>
      </c>
      <c r="N27" s="86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33" customHeight="1" thickBot="1" x14ac:dyDescent="0.3">
      <c r="A28" s="110"/>
      <c r="B28" s="169"/>
      <c r="C28" s="155"/>
      <c r="D28" s="162"/>
      <c r="E28" s="167"/>
      <c r="F28" s="162"/>
      <c r="G28" s="167"/>
      <c r="H28" s="162"/>
      <c r="I28" s="167"/>
      <c r="J28" s="155"/>
      <c r="K28" s="151"/>
      <c r="L28" s="152"/>
      <c r="M28" s="88" t="s">
        <v>56</v>
      </c>
      <c r="N28" s="86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3.5" customHeight="1" thickBot="1" x14ac:dyDescent="0.3">
      <c r="A29" s="234" t="s">
        <v>126</v>
      </c>
      <c r="B29" s="235" t="s">
        <v>38</v>
      </c>
      <c r="C29" s="160"/>
      <c r="D29" s="161"/>
      <c r="E29" s="149"/>
      <c r="F29" s="161"/>
      <c r="G29" s="160"/>
      <c r="H29" s="161"/>
      <c r="I29" s="160"/>
      <c r="J29" s="138"/>
      <c r="K29" s="236" t="s">
        <v>29</v>
      </c>
      <c r="L29" s="237"/>
      <c r="M29" s="87" t="s">
        <v>54</v>
      </c>
      <c r="N29" s="86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25.5" customHeight="1" x14ac:dyDescent="0.25">
      <c r="A30" s="110"/>
      <c r="B30" s="133"/>
      <c r="C30" s="153" t="s">
        <v>130</v>
      </c>
      <c r="D30" s="154"/>
      <c r="E30" s="157" t="s">
        <v>129</v>
      </c>
      <c r="F30" s="154"/>
      <c r="G30" s="157" t="s">
        <v>128</v>
      </c>
      <c r="H30" s="154"/>
      <c r="I30" s="157" t="s">
        <v>127</v>
      </c>
      <c r="J30" s="110"/>
      <c r="K30" s="141"/>
      <c r="L30" s="140"/>
      <c r="M30" s="83"/>
      <c r="N30" s="82"/>
      <c r="O30" s="83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25.5" customHeight="1" thickBot="1" x14ac:dyDescent="0.3">
      <c r="A31" s="110"/>
      <c r="B31" s="159"/>
      <c r="C31" s="155"/>
      <c r="D31" s="156"/>
      <c r="E31" s="158"/>
      <c r="F31" s="156"/>
      <c r="G31" s="158"/>
      <c r="H31" s="156"/>
      <c r="I31" s="158"/>
      <c r="J31" s="155"/>
      <c r="K31" s="151"/>
      <c r="L31" s="152"/>
      <c r="M31" s="83"/>
      <c r="N31" s="82"/>
      <c r="O31" s="83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2.75" customHeight="1" x14ac:dyDescent="0.25">
      <c r="A32" s="234" t="s">
        <v>126</v>
      </c>
      <c r="B32" s="132" t="s">
        <v>9</v>
      </c>
      <c r="C32" s="144"/>
      <c r="D32" s="145"/>
      <c r="E32" s="144"/>
      <c r="F32" s="145"/>
      <c r="G32" s="144"/>
      <c r="H32" s="145"/>
      <c r="I32" s="144"/>
      <c r="J32" s="110"/>
      <c r="K32" s="139" t="s">
        <v>29</v>
      </c>
      <c r="L32" s="140"/>
      <c r="M32" s="83"/>
      <c r="N32" s="82"/>
      <c r="O32" s="83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27" customHeight="1" x14ac:dyDescent="0.25">
      <c r="A33" s="110"/>
      <c r="B33" s="133"/>
      <c r="C33" s="144" t="s">
        <v>125</v>
      </c>
      <c r="D33" s="145"/>
      <c r="E33" s="147" t="s">
        <v>124</v>
      </c>
      <c r="F33" s="145"/>
      <c r="G33" s="147" t="s">
        <v>123</v>
      </c>
      <c r="H33" s="145"/>
      <c r="I33" s="144" t="s">
        <v>122</v>
      </c>
      <c r="J33" s="110"/>
      <c r="K33" s="141"/>
      <c r="L33" s="140"/>
      <c r="M33" s="83"/>
      <c r="N33" s="82"/>
      <c r="O33" s="83"/>
      <c r="P33" s="81"/>
      <c r="Q33" s="81"/>
      <c r="R33" s="81"/>
      <c r="S33" s="81"/>
    </row>
    <row r="34" spans="1:26" ht="12.75" customHeight="1" thickBot="1" x14ac:dyDescent="0.3">
      <c r="A34" s="110"/>
      <c r="B34" s="134"/>
      <c r="C34" s="119"/>
      <c r="D34" s="146"/>
      <c r="E34" s="148"/>
      <c r="F34" s="146"/>
      <c r="G34" s="148"/>
      <c r="H34" s="146"/>
      <c r="I34" s="119"/>
      <c r="J34" s="119"/>
      <c r="K34" s="142"/>
      <c r="L34" s="143"/>
      <c r="M34" s="83"/>
      <c r="N34" s="82"/>
      <c r="O34" s="83"/>
      <c r="P34" s="81"/>
      <c r="Q34" s="81"/>
      <c r="R34" s="81"/>
      <c r="S34" s="81"/>
    </row>
    <row r="35" spans="1:26" ht="18" customHeight="1" x14ac:dyDescent="0.25">
      <c r="A35" s="233" t="s">
        <v>121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81"/>
      <c r="N35" s="82"/>
      <c r="O35" s="81"/>
      <c r="P35" s="81"/>
      <c r="Q35" s="81"/>
      <c r="R35" s="81"/>
      <c r="S35" s="81"/>
    </row>
    <row r="36" spans="1:26" ht="6" customHeight="1" thickBot="1" x14ac:dyDescent="0.3">
      <c r="A36" s="122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81"/>
      <c r="N36" s="82"/>
      <c r="O36" s="81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2.75" customHeight="1" x14ac:dyDescent="0.25">
      <c r="A37" s="85"/>
      <c r="B37" s="123" t="s">
        <v>53</v>
      </c>
      <c r="C37" s="125" t="s">
        <v>120</v>
      </c>
      <c r="D37" s="126"/>
      <c r="E37" s="115"/>
      <c r="F37" s="110"/>
      <c r="G37" s="114"/>
      <c r="H37" s="127" t="s">
        <v>51</v>
      </c>
      <c r="I37" s="128" t="s">
        <v>0</v>
      </c>
      <c r="J37" s="129"/>
      <c r="K37" s="126"/>
      <c r="L37" s="84"/>
      <c r="M37" s="81"/>
      <c r="N37" s="82"/>
      <c r="O37" s="81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2.75" customHeight="1" thickBot="1" x14ac:dyDescent="0.3">
      <c r="A38" s="85"/>
      <c r="B38" s="124"/>
      <c r="C38" s="113" t="s">
        <v>119</v>
      </c>
      <c r="D38" s="114"/>
      <c r="E38" s="115"/>
      <c r="F38" s="110"/>
      <c r="G38" s="114"/>
      <c r="H38" s="112"/>
      <c r="I38" s="119"/>
      <c r="J38" s="119"/>
      <c r="K38" s="120"/>
      <c r="L38" s="84"/>
      <c r="M38" s="81"/>
      <c r="N38" s="82"/>
      <c r="O38" s="81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2.75" customHeight="1" x14ac:dyDescent="0.25">
      <c r="A39" s="85"/>
      <c r="B39" s="111" t="s">
        <v>2</v>
      </c>
      <c r="C39" s="113" t="s">
        <v>118</v>
      </c>
      <c r="D39" s="114"/>
      <c r="E39" s="115"/>
      <c r="F39" s="110"/>
      <c r="G39" s="114"/>
      <c r="H39" s="116">
        <f>SUM(K14:L34)</f>
        <v>0</v>
      </c>
      <c r="I39" s="118" t="str">
        <f>IF(H39&gt;=22,$Q$14,IF(H39&gt;=15,$P$14,IF(H39&gt;=8,$O$14,$N$14)))</f>
        <v>Poor</v>
      </c>
      <c r="J39" s="110"/>
      <c r="K39" s="114"/>
      <c r="L39" s="84"/>
      <c r="M39" s="81"/>
      <c r="N39" s="81"/>
      <c r="O39" s="81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3.5" customHeight="1" thickBot="1" x14ac:dyDescent="0.3">
      <c r="A40" s="85"/>
      <c r="B40" s="112"/>
      <c r="C40" s="121" t="s">
        <v>117</v>
      </c>
      <c r="D40" s="120"/>
      <c r="E40" s="115"/>
      <c r="F40" s="110"/>
      <c r="G40" s="114"/>
      <c r="H40" s="117"/>
      <c r="I40" s="119"/>
      <c r="J40" s="119"/>
      <c r="K40" s="120"/>
      <c r="L40" s="84"/>
      <c r="M40" s="81"/>
      <c r="N40" s="81"/>
      <c r="O40" s="81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2.75" customHeight="1" x14ac:dyDescent="0.25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2.75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</row>
    <row r="43" spans="1:26" ht="15.75" customHeight="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26" ht="18.75" customHeigh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</row>
    <row r="45" spans="1:26" ht="15.75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spans="1:26" ht="15.75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26" ht="15.75" customHeight="1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spans="1:26" ht="15.75" customHeigh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.75" customHeigh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.75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.75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.7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.75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.75" customHeigh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.7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.75" customHeigh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.7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.7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5.75" customHeigh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ht="15.75" customHeight="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19" ht="15.75" customHeigh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ht="15.7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1:19" ht="15.75" customHeigh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1:19" ht="15.75" customHeigh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1:19" ht="15.75" customHeight="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1:19" ht="15.75" customHeigh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ht="15.7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spans="1:19" ht="15.75" customHeight="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19" ht="15.75" customHeight="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ht="15.75" customHeight="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spans="1:19" ht="15.75" customHeigh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spans="1:19" ht="15.7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ht="15.75" customHeigh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 ht="15.75" customHeigh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5.75" customHeight="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ht="15.75" customHeight="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spans="1:19" ht="15.75" customHeigh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15.75" customHeigh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 ht="15.75" customHeight="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 ht="15.75" customHeigh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15.75" customHeight="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15.7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15.75" customHeigh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15.75" customHeigh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15.75" customHeight="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15.75" customHeigh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 ht="15.75" customHeight="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15.75" customHeight="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15.75" customHeigh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 ht="15.75" customHeigh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 ht="15.75" customHeigh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 ht="15.7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 ht="15.75" customHeigh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 ht="15.75" customHeigh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15.75" customHeight="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 ht="15.75" customHeight="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15.75" customHeight="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15.75" customHeight="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15.75" customHeight="1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 ht="15.75" customHeigh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 ht="15.75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 ht="15.7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15.75" customHeigh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15.75" customHeigh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15.75" customHeigh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15.75" customHeight="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15.75" customHeight="1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15.75" customHeight="1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15.75" customHeight="1" x14ac:dyDescent="0.2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 ht="15.75" customHeight="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</row>
    <row r="113" spans="1:19" ht="15.75" customHeigh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</row>
    <row r="114" spans="1:19" ht="15.75" customHeigh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</row>
    <row r="115" spans="1:19" ht="15.75" customHeigh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spans="1:19" ht="15.75" customHeight="1" x14ac:dyDescent="0.2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spans="1:19" ht="15.75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</row>
    <row r="118" spans="1:19" ht="15.75" customHeight="1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</row>
    <row r="119" spans="1:19" ht="15.75" customHeight="1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19" ht="15.75" customHeight="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</row>
    <row r="121" spans="1:19" ht="15.75" customHeight="1" x14ac:dyDescent="0.2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</row>
    <row r="122" spans="1:19" ht="15.75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</row>
    <row r="123" spans="1:19" ht="15.75" customHeight="1" x14ac:dyDescent="0.2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</row>
    <row r="124" spans="1:19" ht="15.75" customHeigh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</row>
    <row r="125" spans="1:19" ht="15.75" customHeigh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</row>
    <row r="126" spans="1:19" ht="15.75" customHeight="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</row>
    <row r="127" spans="1:19" ht="15.75" customHeight="1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</row>
    <row r="128" spans="1:19" ht="15.75" customHeight="1" x14ac:dyDescent="0.2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spans="1:19" ht="15.75" customHeight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spans="1:19" ht="15.75" customHeight="1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</row>
    <row r="131" spans="1:19" ht="15.75" customHeight="1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</row>
    <row r="132" spans="1:19" ht="15.75" customHeight="1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</row>
    <row r="133" spans="1:19" ht="15.75" customHeight="1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</row>
    <row r="134" spans="1:19" ht="15.75" customHeigh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</row>
    <row r="135" spans="1:19" ht="15.75" customHeigh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</row>
    <row r="136" spans="1:19" ht="15.75" customHeight="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</row>
    <row r="137" spans="1:19" ht="15.75" customHeight="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</row>
    <row r="138" spans="1:19" ht="15.75" customHeight="1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</row>
    <row r="139" spans="1:19" ht="15.75" customHeight="1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</row>
    <row r="140" spans="1:19" ht="15.75" customHeight="1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</row>
    <row r="141" spans="1:19" ht="15.75" customHeight="1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</row>
    <row r="142" spans="1:19" ht="15.75" customHeight="1" x14ac:dyDescent="0.2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spans="1:19" ht="15.75" customHeight="1" x14ac:dyDescent="0.2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</row>
    <row r="144" spans="1:19" ht="15.75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spans="1:19" ht="15.75" customHeigh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</row>
    <row r="146" spans="1:19" ht="15.75" customHeight="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19" ht="15.75" customHeight="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19" ht="15.75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spans="1:19" ht="15.75" customHeight="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spans="1:19" ht="15.75" customHeight="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spans="1:19" ht="15.75" customHeight="1" x14ac:dyDescent="0.2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spans="1:19" ht="15.75" customHeight="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19" ht="15.75" customHeight="1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19" ht="15.7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spans="1:19" ht="15.75" customHeight="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spans="1:19" ht="15.75" customHeight="1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spans="1:19" ht="15.75" customHeight="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spans="1:19" ht="15.75" customHeight="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spans="1:19" ht="15.75" customHeight="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spans="1:19" ht="15.75" customHeight="1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spans="1:19" ht="15.75" customHeight="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spans="1:19" ht="15.75" customHeight="1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spans="1:19" ht="15.75" customHeight="1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spans="1:19" ht="15.75" customHeigh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spans="1:19" ht="15.75" customHeight="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spans="1:19" ht="15.75" customHeight="1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spans="1:19" ht="15.75" customHeight="1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spans="1:19" ht="15.75" customHeight="1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spans="1:19" ht="15.75" customHeight="1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spans="1:19" ht="15.75" customHeight="1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spans="1:19" ht="15.75" customHeight="1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19" ht="15.75" customHeight="1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spans="1:19" ht="15.75" customHeight="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spans="1:19" ht="15.7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spans="1:19" ht="15.75" customHeight="1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spans="1:19" ht="15.75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spans="1:19" ht="15.75" customHeight="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spans="1:19" ht="15.75" customHeight="1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spans="1:19" ht="15.75" customHeight="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spans="1:19" ht="15.75" customHeight="1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spans="1:19" ht="15.75" customHeight="1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spans="1:19" ht="15.75" customHeight="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spans="1:19" ht="15.75" customHeight="1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 ht="15.7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spans="1:19" ht="15.75" customHeight="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</row>
    <row r="186" spans="1:19" ht="15.75" customHeight="1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</row>
    <row r="187" spans="1:19" ht="15.75" customHeight="1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</row>
    <row r="188" spans="1:19" ht="15.75" customHeight="1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</row>
    <row r="189" spans="1:19" ht="15.75" customHeight="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</row>
    <row r="190" spans="1:19" ht="15.75" customHeight="1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</row>
    <row r="191" spans="1:19" ht="15.75" customHeight="1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</row>
    <row r="192" spans="1:19" ht="15.75" customHeight="1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</row>
    <row r="193" spans="1:19" ht="15.75" customHeight="1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</row>
    <row r="194" spans="1:19" ht="15.75" customHeigh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</row>
    <row r="195" spans="1:19" ht="15.75" customHeight="1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</row>
    <row r="196" spans="1:19" ht="15.75" customHeight="1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</row>
    <row r="197" spans="1:19" ht="15.75" customHeight="1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</row>
    <row r="198" spans="1:19" ht="15.7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</row>
    <row r="199" spans="1:19" ht="15.75" customHeight="1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</row>
    <row r="200" spans="1:19" ht="15.75" customHeight="1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</row>
    <row r="201" spans="1:19" ht="15.75" customHeight="1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</row>
    <row r="202" spans="1:19" ht="15.75" customHeight="1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</row>
    <row r="203" spans="1:19" ht="15.75" customHeight="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</row>
    <row r="204" spans="1:19" ht="15.75" customHeigh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</row>
    <row r="205" spans="1:19" ht="15.75" customHeight="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</row>
    <row r="206" spans="1:19" ht="15.75" customHeight="1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</row>
    <row r="207" spans="1:19" ht="15.75" customHeight="1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</row>
    <row r="208" spans="1:19" ht="15.75" customHeight="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</row>
    <row r="209" spans="1:19" ht="15.75" customHeight="1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</row>
    <row r="210" spans="1:19" ht="15.75" customHeight="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</row>
    <row r="211" spans="1:19" ht="15.75" customHeight="1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</row>
    <row r="212" spans="1:19" ht="15.75" customHeight="1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</row>
    <row r="213" spans="1:19" ht="15.75" customHeight="1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</row>
    <row r="214" spans="1:19" ht="15.75" customHeigh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</row>
    <row r="215" spans="1:19" ht="15.75" customHeight="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</row>
    <row r="216" spans="1:19" ht="15.75" customHeight="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</row>
    <row r="217" spans="1:19" ht="15.75" customHeight="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</row>
    <row r="218" spans="1:19" ht="15.75" customHeight="1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</row>
    <row r="219" spans="1:19" ht="15.75" customHeight="1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spans="1:19" ht="15.75" customHeight="1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</row>
    <row r="221" spans="1:19" ht="15.75" customHeight="1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</row>
    <row r="222" spans="1:19" ht="15.75" customHeight="1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</row>
    <row r="223" spans="1:19" ht="15.75" customHeight="1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</row>
    <row r="224" spans="1:19" ht="15.75" customHeigh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</row>
    <row r="225" spans="1:19" ht="15.75" customHeight="1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</row>
    <row r="226" spans="1:19" ht="15.75" customHeight="1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</row>
    <row r="227" spans="1:19" ht="15.75" customHeight="1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</row>
    <row r="228" spans="1:19" ht="15.75" customHeight="1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spans="1:19" ht="15.75" customHeight="1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</row>
    <row r="230" spans="1:19" ht="15.75" customHeight="1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</row>
    <row r="231" spans="1:19" ht="15.75" customHeight="1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</row>
    <row r="232" spans="1:19" ht="15.75" customHeight="1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</row>
    <row r="233" spans="1:19" ht="15.75" customHeight="1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</row>
    <row r="234" spans="1:19" ht="15.7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</row>
    <row r="235" spans="1:19" ht="15.75" customHeight="1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</row>
    <row r="236" spans="1:19" ht="15.75" customHeight="1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</row>
    <row r="237" spans="1:19" ht="15.75" customHeight="1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</row>
    <row r="238" spans="1:19" ht="15.75" customHeight="1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</row>
    <row r="239" spans="1:19" ht="15.75" customHeight="1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</row>
    <row r="240" spans="1:19" ht="15.75" customHeight="1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9">
    <mergeCell ref="A1:L1"/>
    <mergeCell ref="A2:L2"/>
    <mergeCell ref="A3:L3"/>
    <mergeCell ref="A4:L4"/>
    <mergeCell ref="A5:L5"/>
    <mergeCell ref="A6:L6"/>
    <mergeCell ref="A7:L7"/>
    <mergeCell ref="A8:L8"/>
    <mergeCell ref="C9:E9"/>
    <mergeCell ref="H9:J9"/>
    <mergeCell ref="C10:E10"/>
    <mergeCell ref="H10:J10"/>
    <mergeCell ref="A11:L11"/>
    <mergeCell ref="A12:B13"/>
    <mergeCell ref="C12:D12"/>
    <mergeCell ref="E12:F12"/>
    <mergeCell ref="G12:H12"/>
    <mergeCell ref="I12:J12"/>
    <mergeCell ref="K12:L13"/>
    <mergeCell ref="C13:D13"/>
    <mergeCell ref="E13:F13"/>
    <mergeCell ref="G13:H13"/>
    <mergeCell ref="I13:J13"/>
    <mergeCell ref="A14:A16"/>
    <mergeCell ref="B14:B16"/>
    <mergeCell ref="C14:D16"/>
    <mergeCell ref="E14:F14"/>
    <mergeCell ref="G14:H14"/>
    <mergeCell ref="I14:J14"/>
    <mergeCell ref="K14:L16"/>
    <mergeCell ref="E15:F15"/>
    <mergeCell ref="G15:H15"/>
    <mergeCell ref="I15:J15"/>
    <mergeCell ref="E16:F16"/>
    <mergeCell ref="G16:H16"/>
    <mergeCell ref="I16:J16"/>
    <mergeCell ref="A17:A19"/>
    <mergeCell ref="B17:B19"/>
    <mergeCell ref="C17:D17"/>
    <mergeCell ref="E17:F17"/>
    <mergeCell ref="G17:H17"/>
    <mergeCell ref="I17:J17"/>
    <mergeCell ref="K17:L19"/>
    <mergeCell ref="C18:D19"/>
    <mergeCell ref="E18:F19"/>
    <mergeCell ref="G18:H19"/>
    <mergeCell ref="I18:J19"/>
    <mergeCell ref="A20:A22"/>
    <mergeCell ref="B20:B22"/>
    <mergeCell ref="C20:D20"/>
    <mergeCell ref="E20:F20"/>
    <mergeCell ref="G20:H20"/>
    <mergeCell ref="I20:J20"/>
    <mergeCell ref="K20:L22"/>
    <mergeCell ref="C21:D22"/>
    <mergeCell ref="E21:F22"/>
    <mergeCell ref="G21:H22"/>
    <mergeCell ref="I21:J22"/>
    <mergeCell ref="A23:A25"/>
    <mergeCell ref="B23:B25"/>
    <mergeCell ref="C23:D23"/>
    <mergeCell ref="E23:F23"/>
    <mergeCell ref="G23:H23"/>
    <mergeCell ref="I23:J23"/>
    <mergeCell ref="K23:L25"/>
    <mergeCell ref="C24:D25"/>
    <mergeCell ref="E24:F25"/>
    <mergeCell ref="G24:H25"/>
    <mergeCell ref="I24:J25"/>
    <mergeCell ref="A26:A28"/>
    <mergeCell ref="B26:B28"/>
    <mergeCell ref="C26:D26"/>
    <mergeCell ref="E26:F26"/>
    <mergeCell ref="G26:H26"/>
    <mergeCell ref="I26:J26"/>
    <mergeCell ref="K26:L28"/>
    <mergeCell ref="C27:D28"/>
    <mergeCell ref="E27:F28"/>
    <mergeCell ref="G27:H28"/>
    <mergeCell ref="I27:J28"/>
    <mergeCell ref="A29:A31"/>
    <mergeCell ref="B29:B31"/>
    <mergeCell ref="C29:D29"/>
    <mergeCell ref="E29:F29"/>
    <mergeCell ref="G29:H29"/>
    <mergeCell ref="I29:J29"/>
    <mergeCell ref="K29:L31"/>
    <mergeCell ref="C30:D31"/>
    <mergeCell ref="E30:F31"/>
    <mergeCell ref="G30:H31"/>
    <mergeCell ref="I30:J31"/>
    <mergeCell ref="A32:A34"/>
    <mergeCell ref="B32:B34"/>
    <mergeCell ref="C32:D32"/>
    <mergeCell ref="E32:F32"/>
    <mergeCell ref="G32:H32"/>
    <mergeCell ref="I32:J32"/>
    <mergeCell ref="K32:L34"/>
    <mergeCell ref="C33:D34"/>
    <mergeCell ref="E33:F34"/>
    <mergeCell ref="G33:H34"/>
    <mergeCell ref="I33:J34"/>
    <mergeCell ref="A41:L41"/>
    <mergeCell ref="B39:B40"/>
    <mergeCell ref="C39:D39"/>
    <mergeCell ref="E39:G39"/>
    <mergeCell ref="H39:H40"/>
    <mergeCell ref="I39:K40"/>
    <mergeCell ref="C40:D40"/>
    <mergeCell ref="E40:G40"/>
    <mergeCell ref="A35:L35"/>
    <mergeCell ref="A36:L36"/>
    <mergeCell ref="B37:B38"/>
    <mergeCell ref="C37:D37"/>
    <mergeCell ref="E37:G37"/>
    <mergeCell ref="H37:H38"/>
    <mergeCell ref="I37:K38"/>
    <mergeCell ref="C38:D38"/>
    <mergeCell ref="E38:G38"/>
  </mergeCells>
  <dataValidations count="4">
    <dataValidation type="list" allowBlank="1" showErrorMessage="1" sqref="C9" xr:uid="{00000000-0002-0000-0200-000000000000}">
      <formula1>$M$16:$M$29</formula1>
    </dataValidation>
    <dataValidation type="list" allowBlank="1" showErrorMessage="1" sqref="H10:J10" xr:uid="{00000000-0002-0000-0200-000001000000}">
      <formula1>$N$16:$N$24</formula1>
    </dataValidation>
    <dataValidation type="list" allowBlank="1" showInputMessage="1" showErrorMessage="1" sqref="H9:J9" xr:uid="{00000000-0002-0000-0200-000002000000}">
      <formula1>$O$16:$O$21</formula1>
    </dataValidation>
    <dataValidation type="list" allowBlank="1" showInputMessage="1" showErrorMessage="1" sqref="M16:M29" xr:uid="{00000000-0002-0000-0200-000003000000}">
      <formula1>$M$16:$M$29</formula1>
    </dataValidation>
  </dataValidations>
  <printOptions horizontalCentered="1" verticalCentered="1"/>
  <pageMargins left="0.4" right="0.4" top="0" bottom="0" header="0" footer="0"/>
  <pageSetup scale="9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986"/>
  <sheetViews>
    <sheetView zoomScaleNormal="100" workbookViewId="0">
      <selection activeCell="D11" sqref="D11:I17"/>
    </sheetView>
  </sheetViews>
  <sheetFormatPr defaultColWidth="14.42578125" defaultRowHeight="15" customHeight="1" x14ac:dyDescent="0.25"/>
  <cols>
    <col min="1" max="1" width="16.5703125" style="1" customWidth="1"/>
    <col min="2" max="2" width="3.7109375" style="1" customWidth="1"/>
    <col min="3" max="3" width="2.7109375" style="1" customWidth="1"/>
    <col min="4" max="4" width="14.7109375" style="1" customWidth="1"/>
    <col min="5" max="5" width="15.28515625" style="1" customWidth="1"/>
    <col min="6" max="6" width="12.140625" style="1" customWidth="1"/>
    <col min="7" max="7" width="19.5703125" style="1" customWidth="1"/>
    <col min="8" max="8" width="11.28515625" style="1" customWidth="1"/>
    <col min="9" max="9" width="10.42578125" style="1" customWidth="1"/>
    <col min="10" max="10" width="12.85546875" style="1" customWidth="1"/>
    <col min="11" max="11" width="8.7109375" style="1" customWidth="1"/>
    <col min="12" max="12" width="5.28515625" style="1" customWidth="1"/>
    <col min="13" max="13" width="12.42578125" style="1" customWidth="1"/>
    <col min="14" max="14" width="15.7109375" style="1" customWidth="1"/>
    <col min="15" max="21" width="8.7109375" style="1" customWidth="1"/>
    <col min="22" max="16384" width="14.42578125" style="1"/>
  </cols>
  <sheetData>
    <row r="1" spans="1:14" ht="28.9" customHeight="1" thickBot="1" x14ac:dyDescent="0.3">
      <c r="A1" s="243" t="s">
        <v>47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2.15" customHeight="1" thickBot="1" x14ac:dyDescent="0.3">
      <c r="A2" s="196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1:14" ht="19.149999999999999" customHeight="1" thickBot="1" x14ac:dyDescent="0.3">
      <c r="A3" s="2"/>
      <c r="B3" s="2"/>
      <c r="C3" s="2"/>
      <c r="D3" s="48" t="s">
        <v>21</v>
      </c>
      <c r="E3" s="49"/>
      <c r="F3" s="50"/>
      <c r="G3" s="46"/>
      <c r="H3" s="199" t="s">
        <v>22</v>
      </c>
      <c r="I3" s="200"/>
      <c r="J3" s="200"/>
      <c r="K3" s="200"/>
      <c r="L3" s="200"/>
      <c r="M3" s="200"/>
      <c r="N3" s="201"/>
    </row>
    <row r="4" spans="1:14" ht="17.45" customHeight="1" thickBot="1" x14ac:dyDescent="0.3">
      <c r="A4" s="2"/>
      <c r="B4" s="2"/>
      <c r="C4" s="2"/>
      <c r="D4" s="202" t="s">
        <v>26</v>
      </c>
      <c r="E4" s="203"/>
      <c r="F4" s="203"/>
      <c r="G4" s="203"/>
      <c r="H4" s="204"/>
      <c r="I4" s="204"/>
      <c r="J4" s="205"/>
      <c r="K4" s="3"/>
      <c r="L4" s="2"/>
      <c r="M4" s="3"/>
      <c r="N4" s="2"/>
    </row>
    <row r="5" spans="1:14" ht="76.150000000000006" customHeight="1" thickBot="1" x14ac:dyDescent="0.3">
      <c r="A5" s="47" t="s">
        <v>23</v>
      </c>
      <c r="B5" s="2"/>
      <c r="C5" s="2"/>
      <c r="D5" s="66" t="s">
        <v>31</v>
      </c>
      <c r="E5" s="64" t="s">
        <v>36</v>
      </c>
      <c r="F5" s="65" t="s">
        <v>40</v>
      </c>
      <c r="G5" s="78" t="s">
        <v>41</v>
      </c>
      <c r="H5" s="78" t="s">
        <v>37</v>
      </c>
      <c r="I5" s="77" t="s">
        <v>38</v>
      </c>
      <c r="J5" s="79" t="s">
        <v>9</v>
      </c>
      <c r="K5" s="3"/>
      <c r="L5" s="2"/>
      <c r="M5" s="187" t="s">
        <v>1</v>
      </c>
      <c r="N5" s="189" t="s">
        <v>0</v>
      </c>
    </row>
    <row r="6" spans="1:14" ht="16.899999999999999" customHeight="1" thickBot="1" x14ac:dyDescent="0.3">
      <c r="A6" s="51" t="s">
        <v>17</v>
      </c>
      <c r="B6" s="52"/>
      <c r="C6" s="52"/>
      <c r="D6" s="191" t="s">
        <v>30</v>
      </c>
      <c r="E6" s="245"/>
      <c r="F6" s="245"/>
      <c r="G6" s="245"/>
      <c r="H6" s="245"/>
      <c r="I6" s="245"/>
      <c r="J6" s="246"/>
      <c r="K6" s="51" t="s">
        <v>1</v>
      </c>
      <c r="L6" s="2"/>
      <c r="M6" s="188"/>
      <c r="N6" s="190"/>
    </row>
    <row r="7" spans="1:14" ht="14.25" customHeight="1" x14ac:dyDescent="0.25">
      <c r="A7" s="25">
        <v>1</v>
      </c>
      <c r="B7" s="2"/>
      <c r="C7" s="2"/>
      <c r="D7" s="8"/>
      <c r="E7" s="11"/>
      <c r="F7" s="10"/>
      <c r="G7" s="10"/>
      <c r="H7" s="10"/>
      <c r="I7" s="9"/>
      <c r="J7" s="72"/>
      <c r="K7" s="30">
        <f t="shared" ref="K7:K16" si="0">SUM(D7:J7)</f>
        <v>0</v>
      </c>
      <c r="L7" s="2"/>
      <c r="M7" s="18">
        <f t="shared" ref="M7:M16" si="1">K7</f>
        <v>0</v>
      </c>
      <c r="N7" s="17" t="str">
        <f>IF(AND(M7&gt;=22,M7&lt;=28),"Exceptional",IF(AND(M7&gt;=15,M7&lt;=21),"Acceptable",IF(AND(M7&gt;=8,M7&lt;=14),"Marginal",IF(AND(M7&gt;=0,M7&lt;=7),"Poor"))))</f>
        <v>Poor</v>
      </c>
    </row>
    <row r="8" spans="1:14" ht="14.25" customHeight="1" x14ac:dyDescent="0.25">
      <c r="A8" s="15">
        <f t="shared" ref="A8:A16" si="2">A7+1</f>
        <v>2</v>
      </c>
      <c r="B8" s="2"/>
      <c r="C8" s="2"/>
      <c r="D8" s="8"/>
      <c r="E8" s="11"/>
      <c r="F8" s="10"/>
      <c r="G8" s="10"/>
      <c r="H8" s="10"/>
      <c r="I8" s="9"/>
      <c r="J8" s="73"/>
      <c r="K8" s="12">
        <f t="shared" si="0"/>
        <v>0</v>
      </c>
      <c r="L8" s="2"/>
      <c r="M8" s="19">
        <f t="shared" si="1"/>
        <v>0</v>
      </c>
      <c r="N8" s="17" t="str">
        <f t="shared" ref="N8:N17" si="3">IF(AND(M8&gt;=22,M8&lt;=28),"Exceptional",IF(AND(M8&gt;=15,M8&lt;=21),"Acceptable",IF(AND(M8&gt;=8,M8&lt;=14),"Marginal",IF(AND(M8&gt;=0,M8&lt;=7),"Poor"))))</f>
        <v>Poor</v>
      </c>
    </row>
    <row r="9" spans="1:14" ht="14.25" customHeight="1" x14ac:dyDescent="0.25">
      <c r="A9" s="15">
        <f t="shared" si="2"/>
        <v>3</v>
      </c>
      <c r="B9" s="2"/>
      <c r="C9" s="2"/>
      <c r="D9" s="8"/>
      <c r="E9" s="11"/>
      <c r="F9" s="10"/>
      <c r="G9" s="10"/>
      <c r="H9" s="10"/>
      <c r="I9" s="9"/>
      <c r="J9" s="73"/>
      <c r="K9" s="12">
        <f t="shared" si="0"/>
        <v>0</v>
      </c>
      <c r="L9" s="2"/>
      <c r="M9" s="19">
        <f t="shared" si="1"/>
        <v>0</v>
      </c>
      <c r="N9" s="17" t="str">
        <f t="shared" si="3"/>
        <v>Poor</v>
      </c>
    </row>
    <row r="10" spans="1:14" ht="14.25" customHeight="1" x14ac:dyDescent="0.25">
      <c r="A10" s="15"/>
      <c r="B10" s="2"/>
      <c r="C10" s="2"/>
      <c r="D10" s="106" t="s">
        <v>217</v>
      </c>
      <c r="E10" s="11"/>
      <c r="F10" s="10"/>
      <c r="G10" s="10"/>
      <c r="H10" s="10"/>
      <c r="I10" s="9"/>
      <c r="J10" s="73"/>
      <c r="K10" s="12"/>
      <c r="L10" s="2"/>
      <c r="M10" s="19"/>
      <c r="N10" s="17" t="str">
        <f t="shared" si="3"/>
        <v>Poor</v>
      </c>
    </row>
    <row r="11" spans="1:14" ht="14.25" customHeight="1" x14ac:dyDescent="0.25">
      <c r="A11" s="15">
        <f>A9+1</f>
        <v>4</v>
      </c>
      <c r="B11" s="2"/>
      <c r="C11" s="2"/>
      <c r="D11" s="8"/>
      <c r="E11" s="11"/>
      <c r="F11" s="10"/>
      <c r="G11" s="10"/>
      <c r="H11" s="10"/>
      <c r="I11" s="9"/>
      <c r="J11" s="73"/>
      <c r="K11" s="12">
        <f t="shared" si="0"/>
        <v>0</v>
      </c>
      <c r="L11" s="2"/>
      <c r="M11" s="19">
        <f t="shared" si="1"/>
        <v>0</v>
      </c>
      <c r="N11" s="17" t="str">
        <f t="shared" si="3"/>
        <v>Poor</v>
      </c>
    </row>
    <row r="12" spans="1:14" ht="14.25" customHeight="1" x14ac:dyDescent="0.25">
      <c r="A12" s="15">
        <f t="shared" si="2"/>
        <v>5</v>
      </c>
      <c r="B12" s="2"/>
      <c r="C12" s="2"/>
      <c r="D12" s="8"/>
      <c r="E12" s="11"/>
      <c r="F12" s="10"/>
      <c r="G12" s="10"/>
      <c r="H12" s="10"/>
      <c r="I12" s="9"/>
      <c r="J12" s="73"/>
      <c r="K12" s="12">
        <f t="shared" si="0"/>
        <v>0</v>
      </c>
      <c r="L12" s="2"/>
      <c r="M12" s="19">
        <f t="shared" si="1"/>
        <v>0</v>
      </c>
      <c r="N12" s="17" t="str">
        <f t="shared" si="3"/>
        <v>Poor</v>
      </c>
    </row>
    <row r="13" spans="1:14" ht="14.25" customHeight="1" x14ac:dyDescent="0.25">
      <c r="A13" s="15">
        <f t="shared" si="2"/>
        <v>6</v>
      </c>
      <c r="B13" s="2"/>
      <c r="C13" s="2"/>
      <c r="D13" s="8"/>
      <c r="E13" s="11"/>
      <c r="F13" s="10"/>
      <c r="G13" s="10"/>
      <c r="H13" s="10"/>
      <c r="I13" s="9"/>
      <c r="J13" s="73"/>
      <c r="K13" s="12">
        <f t="shared" si="0"/>
        <v>0</v>
      </c>
      <c r="L13" s="2"/>
      <c r="M13" s="19">
        <f t="shared" si="1"/>
        <v>0</v>
      </c>
      <c r="N13" s="17" t="str">
        <f t="shared" si="3"/>
        <v>Poor</v>
      </c>
    </row>
    <row r="14" spans="1:14" ht="14.25" customHeight="1" x14ac:dyDescent="0.25">
      <c r="A14" s="15">
        <f t="shared" si="2"/>
        <v>7</v>
      </c>
      <c r="B14" s="2"/>
      <c r="C14" s="2"/>
      <c r="D14" s="8"/>
      <c r="E14" s="11"/>
      <c r="F14" s="10"/>
      <c r="G14" s="10"/>
      <c r="H14" s="10"/>
      <c r="I14" s="9"/>
      <c r="J14" s="73"/>
      <c r="K14" s="12">
        <f t="shared" si="0"/>
        <v>0</v>
      </c>
      <c r="L14" s="2"/>
      <c r="M14" s="19">
        <f t="shared" si="1"/>
        <v>0</v>
      </c>
      <c r="N14" s="17" t="str">
        <f t="shared" si="3"/>
        <v>Poor</v>
      </c>
    </row>
    <row r="15" spans="1:14" ht="14.25" customHeight="1" x14ac:dyDescent="0.25">
      <c r="A15" s="15">
        <f>A14+1</f>
        <v>8</v>
      </c>
      <c r="B15" s="2"/>
      <c r="C15" s="2"/>
      <c r="D15" s="8"/>
      <c r="E15" s="11"/>
      <c r="F15" s="10"/>
      <c r="G15" s="10"/>
      <c r="H15" s="10"/>
      <c r="I15" s="9"/>
      <c r="J15" s="73"/>
      <c r="K15" s="12">
        <f t="shared" si="0"/>
        <v>0</v>
      </c>
      <c r="L15" s="2"/>
      <c r="M15" s="19">
        <f t="shared" si="1"/>
        <v>0</v>
      </c>
      <c r="N15" s="17" t="str">
        <f t="shared" si="3"/>
        <v>Poor</v>
      </c>
    </row>
    <row r="16" spans="1:14" ht="14.25" customHeight="1" x14ac:dyDescent="0.25">
      <c r="A16" s="15">
        <f t="shared" si="2"/>
        <v>9</v>
      </c>
      <c r="B16" s="2"/>
      <c r="C16" s="2"/>
      <c r="D16" s="8"/>
      <c r="E16" s="11"/>
      <c r="F16" s="10"/>
      <c r="G16" s="10"/>
      <c r="H16" s="10"/>
      <c r="I16" s="9"/>
      <c r="J16" s="73"/>
      <c r="K16" s="12">
        <f t="shared" si="0"/>
        <v>0</v>
      </c>
      <c r="L16" s="2"/>
      <c r="M16" s="19">
        <f t="shared" si="1"/>
        <v>0</v>
      </c>
      <c r="N16" s="17" t="str">
        <f t="shared" si="3"/>
        <v>Poor</v>
      </c>
    </row>
    <row r="17" spans="1:23" ht="14.25" customHeight="1" thickBot="1" x14ac:dyDescent="0.3">
      <c r="A17" s="16">
        <v>10</v>
      </c>
      <c r="B17" s="2"/>
      <c r="C17" s="2"/>
      <c r="D17" s="20"/>
      <c r="E17" s="21"/>
      <c r="F17" s="56"/>
      <c r="G17" s="22"/>
      <c r="H17" s="22"/>
      <c r="I17" s="22"/>
      <c r="J17" s="74"/>
      <c r="K17" s="31">
        <f>SUM(D17:J17)</f>
        <v>0</v>
      </c>
      <c r="L17" s="2"/>
      <c r="M17" s="32">
        <f>K17</f>
        <v>0</v>
      </c>
      <c r="N17" s="17" t="str">
        <f t="shared" si="3"/>
        <v>Poor</v>
      </c>
    </row>
    <row r="18" spans="1:23" ht="19.149999999999999" customHeight="1" thickBot="1" x14ac:dyDescent="0.3">
      <c r="A18" s="2"/>
      <c r="B18" s="2"/>
      <c r="C18" s="2"/>
      <c r="D18" s="107" t="e">
        <f>AVERAGE(D7:D17)</f>
        <v>#DIV/0!</v>
      </c>
      <c r="E18" s="108" t="e">
        <f>AVERAGE(E7:E17)</f>
        <v>#DIV/0!</v>
      </c>
      <c r="F18" s="108" t="e">
        <f>AVERAGE(F7:F17)</f>
        <v>#DIV/0!</v>
      </c>
      <c r="G18" s="108" t="e">
        <f>AVERAGE(G7:G17)</f>
        <v>#DIV/0!</v>
      </c>
      <c r="H18" s="108" t="e">
        <f t="shared" ref="H18:J18" si="4">AVERAGE(H7:H17)</f>
        <v>#DIV/0!</v>
      </c>
      <c r="I18" s="108" t="e">
        <f t="shared" si="4"/>
        <v>#DIV/0!</v>
      </c>
      <c r="J18" s="108" t="e">
        <f t="shared" si="4"/>
        <v>#DIV/0!</v>
      </c>
      <c r="K18" s="217" t="s">
        <v>19</v>
      </c>
      <c r="L18" s="218"/>
      <c r="M18" s="218"/>
      <c r="N18" s="219"/>
    </row>
    <row r="19" spans="1:23" ht="14.25" customHeight="1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  <c r="L19" s="2"/>
      <c r="M19" s="3"/>
      <c r="N19" s="2"/>
    </row>
    <row r="20" spans="1:23" ht="22.15" customHeight="1" thickBot="1" x14ac:dyDescent="0.3">
      <c r="A20" s="2"/>
      <c r="B20" s="2"/>
      <c r="C20" s="2"/>
      <c r="D20" s="55" t="s">
        <v>2</v>
      </c>
      <c r="E20" s="33" t="s">
        <v>3</v>
      </c>
      <c r="F20" s="24"/>
      <c r="G20" s="24"/>
      <c r="H20" s="24"/>
      <c r="I20" s="24"/>
      <c r="J20" s="38" t="s">
        <v>4</v>
      </c>
      <c r="K20" s="3"/>
      <c r="L20" s="2"/>
      <c r="M20" s="3"/>
      <c r="N20" s="2"/>
    </row>
    <row r="21" spans="1:23" ht="14.25" customHeight="1" x14ac:dyDescent="0.25">
      <c r="A21" s="2"/>
      <c r="B21" s="2"/>
      <c r="C21" s="2"/>
      <c r="D21" s="39" t="s">
        <v>5</v>
      </c>
      <c r="E21" s="34">
        <f>COUNTIF($N$7:$N$17,"Exceptional")</f>
        <v>0</v>
      </c>
      <c r="F21" s="7"/>
      <c r="G21" s="7"/>
      <c r="H21" s="7"/>
      <c r="I21" s="7"/>
      <c r="J21" s="42">
        <f>E21/$E$25</f>
        <v>0</v>
      </c>
      <c r="K21" s="220">
        <f>SUM(J21:J22)</f>
        <v>0</v>
      </c>
      <c r="L21" s="221"/>
      <c r="M21" s="224" t="s">
        <v>18</v>
      </c>
      <c r="N21" s="221"/>
    </row>
    <row r="22" spans="1:23" ht="14.25" customHeight="1" thickBot="1" x14ac:dyDescent="0.3">
      <c r="A22" s="2"/>
      <c r="B22" s="2"/>
      <c r="C22" s="2"/>
      <c r="D22" s="40" t="s">
        <v>6</v>
      </c>
      <c r="E22" s="35">
        <f>COUNTIF($N$7:$N$17,"Acceptable")</f>
        <v>0</v>
      </c>
      <c r="F22" s="6"/>
      <c r="G22" s="6"/>
      <c r="H22" s="6"/>
      <c r="I22" s="6"/>
      <c r="J22" s="43">
        <f>E22/$E$25</f>
        <v>0</v>
      </c>
      <c r="K22" s="222"/>
      <c r="L22" s="223"/>
      <c r="M22" s="225"/>
      <c r="N22" s="223"/>
    </row>
    <row r="23" spans="1:23" ht="14.25" customHeight="1" x14ac:dyDescent="0.25">
      <c r="A23" s="2"/>
      <c r="B23" s="2"/>
      <c r="C23" s="2"/>
      <c r="D23" s="40" t="s">
        <v>7</v>
      </c>
      <c r="E23" s="35">
        <f>COUNTIF($N$7:$N$17,"Marginal")</f>
        <v>0</v>
      </c>
      <c r="F23" s="6"/>
      <c r="G23" s="6"/>
      <c r="H23" s="6"/>
      <c r="I23" s="6"/>
      <c r="J23" s="43">
        <f>E23/$E$25</f>
        <v>0</v>
      </c>
      <c r="K23" s="3"/>
      <c r="L23" s="2"/>
      <c r="M23" s="226" t="s">
        <v>20</v>
      </c>
      <c r="N23" s="227"/>
    </row>
    <row r="24" spans="1:23" ht="14.25" customHeight="1" thickBot="1" x14ac:dyDescent="0.3">
      <c r="A24" s="2"/>
      <c r="B24" s="2"/>
      <c r="C24" s="2"/>
      <c r="D24" s="41" t="s">
        <v>8</v>
      </c>
      <c r="E24" s="36">
        <f>COUNTIF($N$7:$N$17,"Poor")</f>
        <v>11</v>
      </c>
      <c r="F24" s="5"/>
      <c r="G24" s="5"/>
      <c r="H24" s="5"/>
      <c r="I24" s="5"/>
      <c r="J24" s="44">
        <f>E24/$E$25</f>
        <v>1</v>
      </c>
      <c r="K24" s="3"/>
      <c r="L24" s="2"/>
      <c r="M24" s="228">
        <f>(K21)*4</f>
        <v>0</v>
      </c>
      <c r="N24" s="229"/>
      <c r="W24" s="54"/>
    </row>
    <row r="25" spans="1:23" ht="14.25" customHeight="1" thickBot="1" x14ac:dyDescent="0.3">
      <c r="A25" s="2"/>
      <c r="B25" s="2"/>
      <c r="C25" s="2"/>
      <c r="D25" s="53" t="s">
        <v>25</v>
      </c>
      <c r="E25" s="37">
        <f>SUM(E21:E24)</f>
        <v>11</v>
      </c>
      <c r="F25" s="4"/>
      <c r="G25" s="4"/>
      <c r="H25" s="4"/>
      <c r="I25" s="4"/>
      <c r="J25" s="45">
        <f>SUM(J21:J24)</f>
        <v>1</v>
      </c>
      <c r="K25" s="3"/>
      <c r="L25" s="2"/>
      <c r="M25" s="230"/>
      <c r="N25" s="231"/>
    </row>
    <row r="26" spans="1:23" ht="10.15" customHeight="1" thickBot="1" x14ac:dyDescent="0.3"/>
    <row r="27" spans="1:23" ht="14.25" customHeight="1" thickBot="1" x14ac:dyDescent="0.3">
      <c r="A27" s="215" t="s">
        <v>218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32"/>
    </row>
    <row r="28" spans="1:23" ht="14.25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8"/>
    </row>
    <row r="29" spans="1:23" ht="14.25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1"/>
    </row>
    <row r="30" spans="1:23" ht="14.25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</row>
    <row r="31" spans="1:23" ht="14.2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</row>
    <row r="32" spans="1:23" ht="14.25" customHeight="1" thickBot="1" x14ac:dyDescent="0.3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</row>
    <row r="33" spans="1:14" ht="14.25" customHeight="1" thickBot="1" x14ac:dyDescent="0.3">
      <c r="A33" s="215" t="s">
        <v>219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4" ht="14.25" customHeight="1" x14ac:dyDescent="0.25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8"/>
    </row>
    <row r="35" spans="1:14" ht="14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1:14" ht="14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</row>
    <row r="37" spans="1:14" ht="14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1"/>
    </row>
    <row r="38" spans="1:14" ht="14.25" customHeight="1" thickBot="1" x14ac:dyDescent="0.3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4"/>
    </row>
    <row r="39" spans="1:14" ht="14.25" customHeight="1" x14ac:dyDescent="0.25"/>
    <row r="40" spans="1:14" ht="14.25" customHeight="1" x14ac:dyDescent="0.25"/>
    <row r="41" spans="1:14" ht="14.25" customHeight="1" x14ac:dyDescent="0.25"/>
    <row r="42" spans="1:14" ht="14.25" customHeight="1" x14ac:dyDescent="0.25"/>
    <row r="43" spans="1:14" ht="14.25" customHeight="1" x14ac:dyDescent="0.25"/>
    <row r="44" spans="1:14" ht="14.25" customHeight="1" x14ac:dyDescent="0.25"/>
    <row r="45" spans="1:14" ht="14.25" customHeight="1" x14ac:dyDescent="0.25"/>
    <row r="46" spans="1:14" ht="14.25" customHeight="1" x14ac:dyDescent="0.25"/>
    <row r="47" spans="1:14" ht="14.25" customHeight="1" x14ac:dyDescent="0.25"/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16">
    <mergeCell ref="A28:N32"/>
    <mergeCell ref="A33:N33"/>
    <mergeCell ref="A34:N38"/>
    <mergeCell ref="K18:N18"/>
    <mergeCell ref="K21:L22"/>
    <mergeCell ref="M21:N22"/>
    <mergeCell ref="M23:N23"/>
    <mergeCell ref="M24:N25"/>
    <mergeCell ref="A27:N27"/>
    <mergeCell ref="A1:N1"/>
    <mergeCell ref="A2:N2"/>
    <mergeCell ref="H3:N3"/>
    <mergeCell ref="D4:J4"/>
    <mergeCell ref="M5:M6"/>
    <mergeCell ref="N5:N6"/>
    <mergeCell ref="D6:J6"/>
  </mergeCells>
  <pageMargins left="0.7" right="0.7" top="0.75" bottom="0.75" header="0" footer="0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Z1000"/>
  <sheetViews>
    <sheetView topLeftCell="B1" zoomScale="125" zoomScaleNormal="125" workbookViewId="0">
      <selection activeCell="H9" sqref="H9:J9"/>
    </sheetView>
  </sheetViews>
  <sheetFormatPr defaultColWidth="12.42578125" defaultRowHeight="15" customHeight="1" x14ac:dyDescent="0.25"/>
  <cols>
    <col min="1" max="1" width="4.42578125" style="80" hidden="1" customWidth="1"/>
    <col min="2" max="2" width="15.7109375" style="80" customWidth="1"/>
    <col min="3" max="3" width="14" style="80" customWidth="1"/>
    <col min="4" max="4" width="8.28515625" style="80" customWidth="1"/>
    <col min="5" max="10" width="8.7109375" style="80" customWidth="1"/>
    <col min="11" max="11" width="8.85546875" style="80" customWidth="1"/>
    <col min="12" max="12" width="3.28515625" style="80" customWidth="1"/>
    <col min="13" max="13" width="11" style="80" hidden="1" customWidth="1"/>
    <col min="14" max="14" width="22.140625" style="80" hidden="1" customWidth="1"/>
    <col min="15" max="15" width="10.28515625" style="80" hidden="1" customWidth="1"/>
    <col min="16" max="16" width="12" style="80" hidden="1" customWidth="1"/>
    <col min="17" max="17" width="12.5703125" style="80" hidden="1" customWidth="1"/>
    <col min="18" max="19" width="12.42578125" style="80" customWidth="1"/>
    <col min="20" max="16384" width="12.42578125" style="80"/>
  </cols>
  <sheetData>
    <row r="1" spans="1:19" ht="28.5" customHeight="1" x14ac:dyDescent="0.25">
      <c r="A1" s="185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81"/>
      <c r="N1" s="81">
        <v>4</v>
      </c>
      <c r="O1" s="81">
        <v>3</v>
      </c>
      <c r="P1" s="81">
        <v>2</v>
      </c>
      <c r="Q1" s="81">
        <v>1</v>
      </c>
      <c r="R1" s="81"/>
      <c r="S1" s="81"/>
    </row>
    <row r="2" spans="1:19" ht="15.75" x14ac:dyDescent="0.25">
      <c r="A2" s="186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81">
        <v>1</v>
      </c>
      <c r="N2" s="81" t="b">
        <v>0</v>
      </c>
      <c r="O2" s="81" t="b">
        <v>0</v>
      </c>
      <c r="P2" s="81" t="b">
        <v>0</v>
      </c>
      <c r="Q2" s="81" t="b">
        <v>0</v>
      </c>
      <c r="R2" s="81"/>
      <c r="S2" s="81"/>
    </row>
    <row r="3" spans="1:19" ht="15.75" x14ac:dyDescent="0.25">
      <c r="A3" s="186" t="s">
        <v>114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>
        <v>2</v>
      </c>
      <c r="N3" s="81" t="b">
        <v>0</v>
      </c>
      <c r="O3" s="81" t="b">
        <v>0</v>
      </c>
      <c r="P3" s="81" t="b">
        <v>0</v>
      </c>
      <c r="Q3" s="81" t="b">
        <v>0</v>
      </c>
      <c r="R3" s="81"/>
      <c r="S3" s="81"/>
    </row>
    <row r="4" spans="1:19" ht="15.75" x14ac:dyDescent="0.25">
      <c r="A4" s="186" t="s">
        <v>113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81">
        <v>3</v>
      </c>
      <c r="N4" s="81" t="b">
        <v>0</v>
      </c>
      <c r="O4" s="81" t="b">
        <v>0</v>
      </c>
      <c r="P4" s="81" t="b">
        <v>0</v>
      </c>
      <c r="Q4" s="81" t="b">
        <v>0</v>
      </c>
      <c r="R4" s="81"/>
      <c r="S4" s="81"/>
    </row>
    <row r="5" spans="1:19" ht="12.75" customHeight="1" x14ac:dyDescent="0.25">
      <c r="A5" s="174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81">
        <v>4</v>
      </c>
      <c r="N5" s="81" t="b">
        <v>0</v>
      </c>
      <c r="O5" s="81" t="b">
        <v>0</v>
      </c>
      <c r="P5" s="81" t="b">
        <v>0</v>
      </c>
      <c r="Q5" s="81" t="b">
        <v>0</v>
      </c>
      <c r="R5" s="81"/>
      <c r="S5" s="81"/>
    </row>
    <row r="6" spans="1:19" ht="24.75" customHeight="1" x14ac:dyDescent="0.25">
      <c r="A6" s="178" t="s">
        <v>191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  <c r="M6" s="81"/>
      <c r="N6" s="81"/>
      <c r="O6" s="81"/>
      <c r="P6" s="81"/>
      <c r="Q6" s="81"/>
      <c r="R6" s="81"/>
      <c r="S6" s="81"/>
    </row>
    <row r="7" spans="1:19" ht="3.75" customHeight="1" x14ac:dyDescent="0.25">
      <c r="A7" s="174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81"/>
      <c r="N7" s="81"/>
      <c r="O7" s="81"/>
      <c r="P7" s="81"/>
      <c r="Q7" s="81"/>
      <c r="R7" s="81"/>
      <c r="S7" s="81"/>
    </row>
    <row r="8" spans="1:19" ht="18" customHeight="1" x14ac:dyDescent="0.25">
      <c r="A8" s="181" t="s">
        <v>190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80"/>
      <c r="M8" s="81"/>
      <c r="N8" s="81"/>
      <c r="O8" s="81"/>
      <c r="P8" s="81"/>
      <c r="Q8" s="81"/>
      <c r="R8" s="81"/>
      <c r="S8" s="81"/>
    </row>
    <row r="9" spans="1:19" ht="18" customHeight="1" thickBot="1" x14ac:dyDescent="0.3">
      <c r="A9" s="101"/>
      <c r="B9" s="104" t="s">
        <v>110</v>
      </c>
      <c r="C9" s="182" t="s">
        <v>97</v>
      </c>
      <c r="D9" s="183"/>
      <c r="E9" s="183"/>
      <c r="F9" s="101"/>
      <c r="G9" s="105" t="s">
        <v>109</v>
      </c>
      <c r="H9" s="184" t="s">
        <v>88</v>
      </c>
      <c r="I9" s="183"/>
      <c r="J9" s="183"/>
      <c r="K9" s="102"/>
      <c r="L9" s="101"/>
      <c r="M9" s="81"/>
      <c r="N9" s="81"/>
      <c r="O9" s="81"/>
      <c r="P9" s="81"/>
      <c r="Q9" s="81"/>
      <c r="R9" s="81"/>
      <c r="S9" s="81"/>
    </row>
    <row r="10" spans="1:19" ht="16.5" customHeight="1" thickBot="1" x14ac:dyDescent="0.3">
      <c r="A10" s="101"/>
      <c r="B10" s="104" t="s">
        <v>108</v>
      </c>
      <c r="C10" s="182"/>
      <c r="D10" s="183"/>
      <c r="E10" s="183"/>
      <c r="F10" s="101"/>
      <c r="G10" s="103" t="s">
        <v>107</v>
      </c>
      <c r="H10" s="182" t="s">
        <v>66</v>
      </c>
      <c r="I10" s="183"/>
      <c r="J10" s="183"/>
      <c r="K10" s="102"/>
      <c r="L10" s="101"/>
      <c r="M10" s="81"/>
      <c r="N10" s="81"/>
      <c r="O10" s="81"/>
      <c r="P10" s="81"/>
      <c r="Q10" s="81"/>
      <c r="R10" s="81"/>
      <c r="S10" s="81"/>
    </row>
    <row r="11" spans="1:19" ht="15.75" x14ac:dyDescent="0.25">
      <c r="A11" s="17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81"/>
      <c r="N11" s="81"/>
      <c r="O11" s="81"/>
      <c r="P11" s="81"/>
      <c r="Q11" s="81"/>
      <c r="R11" s="81"/>
      <c r="S11" s="81"/>
    </row>
    <row r="12" spans="1:19" ht="22.5" customHeight="1" x14ac:dyDescent="0.25">
      <c r="A12" s="174"/>
      <c r="B12" s="110"/>
      <c r="C12" s="175">
        <v>4</v>
      </c>
      <c r="D12" s="110"/>
      <c r="E12" s="175">
        <v>3</v>
      </c>
      <c r="F12" s="110"/>
      <c r="G12" s="175">
        <v>2</v>
      </c>
      <c r="H12" s="110"/>
      <c r="I12" s="175">
        <v>1</v>
      </c>
      <c r="J12" s="110"/>
      <c r="K12" s="176" t="s">
        <v>51</v>
      </c>
      <c r="L12" s="110"/>
      <c r="M12" s="81"/>
      <c r="N12" s="81"/>
      <c r="O12" s="81"/>
      <c r="P12" s="81"/>
      <c r="Q12" s="81"/>
      <c r="R12" s="81"/>
      <c r="S12" s="81"/>
    </row>
    <row r="13" spans="1:19" ht="16.5" thickBot="1" x14ac:dyDescent="0.3">
      <c r="A13" s="119"/>
      <c r="B13" s="110"/>
      <c r="C13" s="177" t="s">
        <v>5</v>
      </c>
      <c r="D13" s="119"/>
      <c r="E13" s="177" t="s">
        <v>6</v>
      </c>
      <c r="F13" s="119"/>
      <c r="G13" s="177" t="s">
        <v>7</v>
      </c>
      <c r="H13" s="119"/>
      <c r="I13" s="177" t="s">
        <v>8</v>
      </c>
      <c r="J13" s="119"/>
      <c r="K13" s="110"/>
      <c r="L13" s="110"/>
      <c r="M13" s="81"/>
      <c r="N13" s="81"/>
      <c r="O13" s="81"/>
      <c r="P13" s="81"/>
      <c r="Q13" s="81"/>
      <c r="R13" s="81"/>
      <c r="S13" s="81"/>
    </row>
    <row r="14" spans="1:19" ht="19.5" customHeight="1" x14ac:dyDescent="0.25">
      <c r="A14" s="109"/>
      <c r="B14" s="168" t="s">
        <v>32</v>
      </c>
      <c r="C14" s="164"/>
      <c r="D14" s="170"/>
      <c r="E14" s="164"/>
      <c r="F14" s="170"/>
      <c r="G14" s="164"/>
      <c r="H14" s="170"/>
      <c r="I14" s="164"/>
      <c r="J14" s="129"/>
      <c r="K14" s="165" t="s">
        <v>29</v>
      </c>
      <c r="L14" s="166"/>
      <c r="M14" s="81"/>
      <c r="N14" s="100" t="s">
        <v>8</v>
      </c>
      <c r="O14" s="100" t="s">
        <v>7</v>
      </c>
      <c r="P14" s="100" t="s">
        <v>6</v>
      </c>
      <c r="Q14" s="100" t="s">
        <v>5</v>
      </c>
      <c r="R14" s="81"/>
      <c r="S14" s="81"/>
    </row>
    <row r="15" spans="1:19" ht="45" customHeight="1" thickBot="1" x14ac:dyDescent="0.3">
      <c r="A15" s="110"/>
      <c r="B15" s="133"/>
      <c r="C15" s="144" t="s">
        <v>189</v>
      </c>
      <c r="D15" s="145"/>
      <c r="E15" s="144" t="s">
        <v>188</v>
      </c>
      <c r="F15" s="145"/>
      <c r="G15" s="144" t="s">
        <v>187</v>
      </c>
      <c r="H15" s="145"/>
      <c r="I15" s="144" t="s">
        <v>186</v>
      </c>
      <c r="J15" s="110"/>
      <c r="K15" s="141"/>
      <c r="L15" s="140"/>
      <c r="M15" s="81"/>
      <c r="N15" s="81"/>
      <c r="O15" s="81"/>
      <c r="P15" s="81"/>
      <c r="Q15" s="81"/>
      <c r="R15" s="81"/>
      <c r="S15" s="81"/>
    </row>
    <row r="16" spans="1:19" ht="49.5" customHeight="1" thickBot="1" x14ac:dyDescent="0.3">
      <c r="A16" s="89" t="s">
        <v>185</v>
      </c>
      <c r="B16" s="169"/>
      <c r="C16" s="241" t="s">
        <v>184</v>
      </c>
      <c r="D16" s="162"/>
      <c r="E16" s="251" t="s">
        <v>183</v>
      </c>
      <c r="F16" s="162"/>
      <c r="G16" s="251" t="s">
        <v>182</v>
      </c>
      <c r="H16" s="162"/>
      <c r="I16" s="251" t="s">
        <v>181</v>
      </c>
      <c r="J16" s="155"/>
      <c r="K16" s="151"/>
      <c r="L16" s="152"/>
      <c r="M16" s="99" t="s">
        <v>101</v>
      </c>
      <c r="N16" s="98" t="s">
        <v>100</v>
      </c>
      <c r="O16" s="97" t="s">
        <v>99</v>
      </c>
      <c r="P16" s="81"/>
      <c r="Q16" s="81"/>
      <c r="R16" s="81"/>
      <c r="S16" s="81"/>
    </row>
    <row r="17" spans="1:26" ht="15.75" customHeight="1" x14ac:dyDescent="0.25">
      <c r="A17" s="131"/>
      <c r="B17" s="163" t="s">
        <v>33</v>
      </c>
      <c r="C17" s="160"/>
      <c r="D17" s="161"/>
      <c r="E17" s="160"/>
      <c r="F17" s="161"/>
      <c r="G17" s="160"/>
      <c r="H17" s="161"/>
      <c r="I17" s="160"/>
      <c r="J17" s="138"/>
      <c r="K17" s="150" t="s">
        <v>29</v>
      </c>
      <c r="L17" s="140"/>
      <c r="M17" s="96" t="s">
        <v>97</v>
      </c>
      <c r="N17" s="91" t="s">
        <v>96</v>
      </c>
      <c r="O17" s="95" t="s">
        <v>95</v>
      </c>
      <c r="P17" s="81"/>
      <c r="Q17" s="81"/>
      <c r="R17" s="81"/>
      <c r="S17" s="81"/>
    </row>
    <row r="18" spans="1:26" ht="28.5" customHeight="1" x14ac:dyDescent="0.25">
      <c r="A18" s="110"/>
      <c r="B18" s="133"/>
      <c r="C18" s="153" t="s">
        <v>180</v>
      </c>
      <c r="D18" s="154"/>
      <c r="E18" s="157" t="s">
        <v>179</v>
      </c>
      <c r="F18" s="154"/>
      <c r="G18" s="157" t="s">
        <v>178</v>
      </c>
      <c r="H18" s="154"/>
      <c r="I18" s="157" t="s">
        <v>177</v>
      </c>
      <c r="J18" s="110"/>
      <c r="K18" s="141"/>
      <c r="L18" s="140"/>
      <c r="M18" s="88" t="s">
        <v>90</v>
      </c>
      <c r="N18" s="91" t="s">
        <v>89</v>
      </c>
      <c r="O18" s="94" t="s">
        <v>88</v>
      </c>
      <c r="P18" s="81"/>
      <c r="Q18" s="81"/>
      <c r="R18" s="81"/>
      <c r="S18" s="81"/>
    </row>
    <row r="19" spans="1:26" ht="49.5" customHeight="1" thickBot="1" x14ac:dyDescent="0.3">
      <c r="A19" s="89" t="s">
        <v>167</v>
      </c>
      <c r="B19" s="159"/>
      <c r="C19" s="155"/>
      <c r="D19" s="156"/>
      <c r="E19" s="158"/>
      <c r="F19" s="156"/>
      <c r="G19" s="158"/>
      <c r="H19" s="156"/>
      <c r="I19" s="158"/>
      <c r="J19" s="155"/>
      <c r="K19" s="151"/>
      <c r="L19" s="152"/>
      <c r="M19" s="88" t="s">
        <v>87</v>
      </c>
      <c r="N19" s="91" t="s">
        <v>86</v>
      </c>
      <c r="O19" s="94" t="s">
        <v>85</v>
      </c>
      <c r="P19" s="81"/>
      <c r="Q19" s="81"/>
      <c r="R19" s="81"/>
      <c r="S19" s="81"/>
    </row>
    <row r="20" spans="1:26" ht="16.5" customHeight="1" x14ac:dyDescent="0.25">
      <c r="A20" s="131"/>
      <c r="B20" s="132" t="s">
        <v>34</v>
      </c>
      <c r="C20" s="144"/>
      <c r="D20" s="145"/>
      <c r="E20" s="144"/>
      <c r="F20" s="145"/>
      <c r="G20" s="144"/>
      <c r="H20" s="145"/>
      <c r="I20" s="144"/>
      <c r="J20" s="110"/>
      <c r="K20" s="139" t="s">
        <v>29</v>
      </c>
      <c r="L20" s="140"/>
      <c r="M20" s="88" t="s">
        <v>83</v>
      </c>
      <c r="N20" s="91" t="s">
        <v>82</v>
      </c>
      <c r="O20" s="94" t="s">
        <v>81</v>
      </c>
      <c r="P20" s="81"/>
      <c r="Q20" s="81"/>
      <c r="R20" s="81"/>
      <c r="S20" s="81"/>
    </row>
    <row r="21" spans="1:26" ht="27.75" customHeight="1" thickBot="1" x14ac:dyDescent="0.3">
      <c r="A21" s="110"/>
      <c r="B21" s="133"/>
      <c r="C21" s="144" t="s">
        <v>176</v>
      </c>
      <c r="D21" s="145"/>
      <c r="E21" s="147" t="s">
        <v>170</v>
      </c>
      <c r="F21" s="145"/>
      <c r="G21" s="147" t="s">
        <v>175</v>
      </c>
      <c r="H21" s="145"/>
      <c r="I21" s="144" t="s">
        <v>174</v>
      </c>
      <c r="J21" s="110"/>
      <c r="K21" s="141"/>
      <c r="L21" s="140"/>
      <c r="M21" s="88" t="s">
        <v>80</v>
      </c>
      <c r="N21" s="91" t="s">
        <v>79</v>
      </c>
      <c r="O21" s="93" t="s">
        <v>78</v>
      </c>
      <c r="P21" s="81"/>
      <c r="Q21" s="81"/>
      <c r="R21" s="81"/>
      <c r="S21" s="81"/>
    </row>
    <row r="22" spans="1:26" ht="49.5" customHeight="1" thickBot="1" x14ac:dyDescent="0.3">
      <c r="A22" s="89" t="s">
        <v>167</v>
      </c>
      <c r="B22" s="159"/>
      <c r="C22" s="250" t="s">
        <v>173</v>
      </c>
      <c r="D22" s="162"/>
      <c r="E22" s="251" t="s">
        <v>172</v>
      </c>
      <c r="F22" s="162"/>
      <c r="G22" s="167"/>
      <c r="H22" s="162"/>
      <c r="I22" s="155"/>
      <c r="J22" s="155"/>
      <c r="K22" s="151"/>
      <c r="L22" s="152"/>
      <c r="M22" s="88" t="s">
        <v>76</v>
      </c>
      <c r="N22" s="92" t="s">
        <v>75</v>
      </c>
      <c r="O22" s="81"/>
      <c r="P22" s="81"/>
      <c r="Q22" s="81"/>
      <c r="R22" s="81"/>
      <c r="S22" s="81"/>
    </row>
    <row r="23" spans="1:26" ht="22.5" customHeight="1" x14ac:dyDescent="0.25">
      <c r="A23" s="131"/>
      <c r="B23" s="132" t="s">
        <v>35</v>
      </c>
      <c r="C23" s="160"/>
      <c r="D23" s="161"/>
      <c r="E23" s="149"/>
      <c r="F23" s="161"/>
      <c r="G23" s="149"/>
      <c r="H23" s="161"/>
      <c r="I23" s="149"/>
      <c r="J23" s="138"/>
      <c r="K23" s="236" t="s">
        <v>29</v>
      </c>
      <c r="L23" s="237"/>
      <c r="M23" s="88" t="s">
        <v>73</v>
      </c>
      <c r="N23" s="91" t="s">
        <v>72</v>
      </c>
      <c r="O23" s="81"/>
      <c r="P23" s="81"/>
      <c r="Q23" s="81"/>
      <c r="R23" s="81"/>
      <c r="S23" s="81"/>
    </row>
    <row r="24" spans="1:26" ht="21" customHeight="1" thickBot="1" x14ac:dyDescent="0.3">
      <c r="A24" s="110"/>
      <c r="B24" s="133"/>
      <c r="C24" s="153" t="s">
        <v>171</v>
      </c>
      <c r="D24" s="154"/>
      <c r="E24" s="157" t="s">
        <v>170</v>
      </c>
      <c r="F24" s="154"/>
      <c r="G24" s="157" t="s">
        <v>169</v>
      </c>
      <c r="H24" s="154"/>
      <c r="I24" s="157" t="s">
        <v>168</v>
      </c>
      <c r="J24" s="110"/>
      <c r="K24" s="141"/>
      <c r="L24" s="140"/>
      <c r="M24" s="88" t="s">
        <v>67</v>
      </c>
      <c r="N24" s="90" t="s">
        <v>66</v>
      </c>
      <c r="O24" s="81"/>
      <c r="P24" s="81"/>
      <c r="Q24" s="81"/>
      <c r="R24" s="81"/>
      <c r="S24" s="81"/>
    </row>
    <row r="25" spans="1:26" ht="51.75" customHeight="1" thickBot="1" x14ac:dyDescent="0.3">
      <c r="A25" s="89" t="s">
        <v>167</v>
      </c>
      <c r="B25" s="134"/>
      <c r="C25" s="247" t="s">
        <v>166</v>
      </c>
      <c r="D25" s="248"/>
      <c r="E25" s="249" t="s">
        <v>165</v>
      </c>
      <c r="F25" s="248"/>
      <c r="G25" s="249" t="s">
        <v>164</v>
      </c>
      <c r="H25" s="248"/>
      <c r="I25" s="249" t="s">
        <v>163</v>
      </c>
      <c r="J25" s="119"/>
      <c r="K25" s="142"/>
      <c r="L25" s="143"/>
      <c r="M25" s="88" t="s">
        <v>65</v>
      </c>
      <c r="N25" s="86"/>
      <c r="O25" s="81"/>
      <c r="P25" s="81"/>
      <c r="Q25" s="81"/>
      <c r="R25" s="81"/>
      <c r="S25" s="81"/>
    </row>
    <row r="26" spans="1:26" ht="15.75" customHeight="1" x14ac:dyDescent="0.25">
      <c r="A26" s="130" t="s">
        <v>162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88" t="s">
        <v>63</v>
      </c>
      <c r="N26" s="86"/>
      <c r="O26" s="81"/>
      <c r="P26" s="81"/>
      <c r="Q26" s="81"/>
      <c r="R26" s="81"/>
      <c r="S26" s="81"/>
    </row>
    <row r="27" spans="1:26" ht="9.75" customHeight="1" thickBot="1" x14ac:dyDescent="0.3">
      <c r="A27" s="122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88" t="s">
        <v>58</v>
      </c>
      <c r="N27" s="86"/>
      <c r="O27" s="81"/>
      <c r="P27" s="81"/>
      <c r="Q27" s="81"/>
      <c r="R27" s="81"/>
      <c r="S27" s="81"/>
    </row>
    <row r="28" spans="1:26" ht="12.75" customHeight="1" x14ac:dyDescent="0.25">
      <c r="A28" s="85"/>
      <c r="B28" s="123" t="s">
        <v>53</v>
      </c>
      <c r="C28" s="125" t="s">
        <v>161</v>
      </c>
      <c r="D28" s="126"/>
      <c r="E28" s="115"/>
      <c r="F28" s="110"/>
      <c r="G28" s="114"/>
      <c r="H28" s="127" t="s">
        <v>51</v>
      </c>
      <c r="I28" s="128" t="s">
        <v>0</v>
      </c>
      <c r="J28" s="129"/>
      <c r="K28" s="126"/>
      <c r="L28" s="84"/>
      <c r="M28" s="88" t="s">
        <v>56</v>
      </c>
      <c r="N28" s="86"/>
      <c r="O28" s="81"/>
      <c r="P28" s="81"/>
      <c r="Q28" s="81"/>
      <c r="R28" s="81"/>
      <c r="S28" s="81"/>
    </row>
    <row r="29" spans="1:26" ht="12" customHeight="1" thickBot="1" x14ac:dyDescent="0.3">
      <c r="A29" s="85"/>
      <c r="B29" s="124"/>
      <c r="C29" s="113" t="s">
        <v>160</v>
      </c>
      <c r="D29" s="114"/>
      <c r="E29" s="115"/>
      <c r="F29" s="110"/>
      <c r="G29" s="114"/>
      <c r="H29" s="112"/>
      <c r="I29" s="119"/>
      <c r="J29" s="119"/>
      <c r="K29" s="120"/>
      <c r="L29" s="84"/>
      <c r="M29" s="87" t="s">
        <v>54</v>
      </c>
      <c r="N29" s="86"/>
      <c r="O29" s="81"/>
      <c r="P29" s="81"/>
      <c r="Q29" s="81"/>
      <c r="R29" s="81"/>
      <c r="S29" s="81"/>
    </row>
    <row r="30" spans="1:26" ht="12" customHeight="1" x14ac:dyDescent="0.25">
      <c r="A30" s="85"/>
      <c r="B30" s="111" t="s">
        <v>2</v>
      </c>
      <c r="C30" s="113" t="s">
        <v>159</v>
      </c>
      <c r="D30" s="114"/>
      <c r="E30" s="115"/>
      <c r="F30" s="110"/>
      <c r="G30" s="114"/>
      <c r="H30" s="116">
        <f>SUM(K14:L25)</f>
        <v>0</v>
      </c>
      <c r="I30" s="118" t="str">
        <f>IF(H30&gt;=13,$Q$14,IF(H30&gt;=9,$P$14,IF(H30&gt;=5,$O$14,$N$14)))</f>
        <v>Poor</v>
      </c>
      <c r="J30" s="110"/>
      <c r="K30" s="114"/>
      <c r="L30" s="84"/>
      <c r="M30" s="83"/>
      <c r="N30" s="8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2.75" customHeight="1" thickBot="1" x14ac:dyDescent="0.3">
      <c r="A31" s="85"/>
      <c r="B31" s="112"/>
      <c r="C31" s="121" t="s">
        <v>158</v>
      </c>
      <c r="D31" s="120"/>
      <c r="E31" s="115"/>
      <c r="F31" s="110"/>
      <c r="G31" s="114"/>
      <c r="H31" s="117"/>
      <c r="I31" s="119"/>
      <c r="J31" s="119"/>
      <c r="K31" s="120"/>
      <c r="L31" s="84"/>
      <c r="M31" s="83"/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2.75" customHeight="1" x14ac:dyDescent="0.25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83"/>
      <c r="N32" s="82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2.75" customHeight="1" x14ac:dyDescent="0.25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83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3.5" customHeigh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3"/>
      <c r="N34" s="82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2.75" customHeight="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2.75" customHeight="1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1"/>
      <c r="P36" s="81"/>
      <c r="Q36" s="81"/>
      <c r="R36" s="81"/>
      <c r="S36" s="81"/>
    </row>
    <row r="37" spans="1:26" ht="15.7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81"/>
      <c r="P37" s="81"/>
      <c r="Q37" s="81"/>
      <c r="R37" s="81"/>
      <c r="S37" s="81"/>
    </row>
    <row r="38" spans="1:26" ht="18.7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1"/>
      <c r="P38" s="81"/>
      <c r="Q38" s="81"/>
      <c r="R38" s="81"/>
      <c r="S38" s="81"/>
    </row>
    <row r="39" spans="1:26" ht="15.75" customHeigh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26" ht="15.75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</row>
    <row r="41" spans="1:26" ht="15.75" customHeight="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</row>
    <row r="42" spans="1:26" ht="15.75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</row>
    <row r="43" spans="1:26" ht="15.75" customHeight="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26" ht="15.75" customHeigh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</row>
    <row r="45" spans="1:26" ht="15.75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spans="1:26" ht="15.75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26" ht="15.75" customHeight="1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spans="1:26" ht="15.75" customHeigh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.75" customHeigh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.75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.75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.7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.75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.75" customHeigh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.7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.75" customHeigh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.7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.7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5.75" customHeigh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ht="15.75" customHeight="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19" ht="15.75" customHeigh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ht="15.7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1:19" ht="15.75" customHeigh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1:19" ht="15.75" customHeigh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1:19" ht="15.75" customHeight="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1:19" ht="15.75" customHeigh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ht="15.7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spans="1:19" ht="15.75" customHeight="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19" ht="15.75" customHeight="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ht="15.75" customHeight="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spans="1:19" ht="15.75" customHeigh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spans="1:19" ht="15.7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ht="15.75" customHeigh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 ht="15.75" customHeigh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5.75" customHeight="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ht="15.75" customHeight="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spans="1:19" ht="15.75" customHeigh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15.75" customHeigh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 ht="15.75" customHeight="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 ht="15.75" customHeigh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15.75" customHeight="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15.7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15.75" customHeigh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15.75" customHeigh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15.75" customHeight="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15.75" customHeigh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 ht="15.75" customHeight="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15.75" customHeight="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15.75" customHeigh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 ht="15.75" customHeigh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 ht="15.75" customHeigh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 ht="15.7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 ht="15.75" customHeigh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 ht="15.75" customHeigh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15.75" customHeight="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 ht="15.75" customHeight="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15.75" customHeight="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15.75" customHeight="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15.75" customHeight="1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 ht="15.75" customHeigh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 ht="15.75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 ht="15.7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15.75" customHeigh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15.75" customHeigh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15.75" customHeigh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15.75" customHeight="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15.75" customHeight="1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15.75" customHeight="1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15.75" customHeight="1" x14ac:dyDescent="0.2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 ht="15.75" customHeight="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</row>
    <row r="113" spans="1:19" ht="15.75" customHeigh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</row>
    <row r="114" spans="1:19" ht="15.75" customHeigh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</row>
    <row r="115" spans="1:19" ht="15.75" customHeigh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spans="1:19" ht="15.75" customHeight="1" x14ac:dyDescent="0.2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spans="1:19" ht="15.75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</row>
    <row r="118" spans="1:19" ht="15.75" customHeight="1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</row>
    <row r="119" spans="1:19" ht="15.75" customHeight="1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19" ht="15.75" customHeight="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</row>
    <row r="121" spans="1:19" ht="15.75" customHeight="1" x14ac:dyDescent="0.2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</row>
    <row r="122" spans="1:19" ht="15.75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</row>
    <row r="123" spans="1:19" ht="15.75" customHeight="1" x14ac:dyDescent="0.2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</row>
    <row r="124" spans="1:19" ht="15.75" customHeigh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</row>
    <row r="125" spans="1:19" ht="15.75" customHeigh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</row>
    <row r="126" spans="1:19" ht="15.75" customHeight="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</row>
    <row r="127" spans="1:19" ht="15.75" customHeight="1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</row>
    <row r="128" spans="1:19" ht="15.75" customHeight="1" x14ac:dyDescent="0.2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spans="1:19" ht="15.75" customHeight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spans="1:19" ht="15.75" customHeight="1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</row>
    <row r="131" spans="1:19" ht="15.75" customHeight="1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</row>
    <row r="132" spans="1:19" ht="15.75" customHeight="1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</row>
    <row r="133" spans="1:19" ht="15.75" customHeight="1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</row>
    <row r="134" spans="1:19" ht="15.75" customHeigh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</row>
    <row r="135" spans="1:19" ht="15.75" customHeigh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</row>
    <row r="136" spans="1:19" ht="15.75" customHeight="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</row>
    <row r="137" spans="1:19" ht="15.75" customHeight="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</row>
    <row r="138" spans="1:19" ht="15.75" customHeight="1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</row>
    <row r="139" spans="1:19" ht="15.75" customHeight="1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</row>
    <row r="140" spans="1:19" ht="15.75" customHeight="1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</row>
    <row r="141" spans="1:19" ht="15.75" customHeight="1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</row>
    <row r="142" spans="1:19" ht="15.75" customHeight="1" x14ac:dyDescent="0.2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spans="1:19" ht="15.75" customHeight="1" x14ac:dyDescent="0.2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</row>
    <row r="144" spans="1:19" ht="15.75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spans="1:19" ht="15.75" customHeigh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</row>
    <row r="146" spans="1:19" ht="15.75" customHeight="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19" ht="15.75" customHeight="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19" ht="15.75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spans="1:19" ht="15.75" customHeight="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spans="1:19" ht="15.75" customHeight="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spans="1:19" ht="15.75" customHeight="1" x14ac:dyDescent="0.2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spans="1:19" ht="15.75" customHeight="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19" ht="15.75" customHeight="1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19" ht="15.7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spans="1:19" ht="15.75" customHeight="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spans="1:19" ht="15.75" customHeight="1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spans="1:19" ht="15.75" customHeight="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spans="1:19" ht="15.75" customHeight="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spans="1:19" ht="15.75" customHeight="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spans="1:19" ht="15.75" customHeight="1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spans="1:19" ht="15.75" customHeight="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spans="1:19" ht="15.75" customHeight="1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spans="1:19" ht="15.75" customHeight="1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spans="1:19" ht="15.75" customHeigh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spans="1:19" ht="15.75" customHeight="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spans="1:19" ht="15.75" customHeight="1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spans="1:19" ht="15.75" customHeight="1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spans="1:19" ht="15.75" customHeight="1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spans="1:19" ht="15.75" customHeight="1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spans="1:19" ht="15.75" customHeight="1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spans="1:19" ht="15.75" customHeight="1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19" ht="15.75" customHeight="1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spans="1:19" ht="15.75" customHeight="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spans="1:19" ht="15.7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spans="1:19" ht="15.75" customHeight="1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spans="1:19" ht="15.75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spans="1:19" ht="15.75" customHeight="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spans="1:19" ht="15.75" customHeight="1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spans="1:19" ht="15.75" customHeight="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spans="1:19" ht="15.75" customHeight="1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spans="1:19" ht="15.75" customHeight="1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spans="1:19" ht="15.75" customHeight="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spans="1:19" ht="15.75" customHeight="1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 ht="15.7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spans="1:19" ht="15.75" customHeight="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</row>
    <row r="186" spans="1:19" ht="15.75" customHeight="1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</row>
    <row r="187" spans="1:19" ht="15.75" customHeight="1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</row>
    <row r="188" spans="1:19" ht="15.75" customHeight="1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</row>
    <row r="189" spans="1:19" ht="15.75" customHeight="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</row>
    <row r="190" spans="1:19" ht="15.75" customHeight="1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</row>
    <row r="191" spans="1:19" ht="15.75" customHeight="1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</row>
    <row r="192" spans="1:19" ht="15.75" customHeight="1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</row>
    <row r="193" spans="1:19" ht="15.75" customHeight="1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</row>
    <row r="194" spans="1:19" ht="15.75" customHeigh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</row>
    <row r="195" spans="1:19" ht="15.75" customHeight="1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</row>
    <row r="196" spans="1:19" ht="15.75" customHeight="1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</row>
    <row r="197" spans="1:19" ht="15.75" customHeight="1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</row>
    <row r="198" spans="1:19" ht="15.7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</row>
    <row r="199" spans="1:19" ht="15.75" customHeight="1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</row>
    <row r="200" spans="1:19" ht="15.75" customHeight="1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</row>
    <row r="201" spans="1:19" ht="15.75" customHeight="1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</row>
    <row r="202" spans="1:19" ht="15.75" customHeight="1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</row>
    <row r="203" spans="1:19" ht="15.75" customHeight="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</row>
    <row r="204" spans="1:19" ht="15.75" customHeigh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</row>
    <row r="205" spans="1:19" ht="15.75" customHeight="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</row>
    <row r="206" spans="1:19" ht="15.75" customHeight="1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</row>
    <row r="207" spans="1:19" ht="15.75" customHeight="1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</row>
    <row r="208" spans="1:19" ht="15.75" customHeight="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</row>
    <row r="209" spans="1:19" ht="15.75" customHeight="1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</row>
    <row r="210" spans="1:19" ht="15.75" customHeight="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</row>
    <row r="211" spans="1:19" ht="15.75" customHeight="1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</row>
    <row r="212" spans="1:19" ht="15.75" customHeight="1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</row>
    <row r="213" spans="1:19" ht="15.75" customHeight="1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</row>
    <row r="214" spans="1:19" ht="15.75" customHeigh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</row>
    <row r="215" spans="1:19" ht="15.75" customHeight="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</row>
    <row r="216" spans="1:19" ht="15.75" customHeight="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</row>
    <row r="217" spans="1:19" ht="15.75" customHeight="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</row>
    <row r="218" spans="1:19" ht="15.75" customHeight="1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</row>
    <row r="219" spans="1:19" ht="15.75" customHeight="1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spans="1:19" ht="15.75" customHeight="1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</row>
    <row r="221" spans="1:19" ht="15.75" customHeight="1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</row>
    <row r="222" spans="1:19" ht="15.75" customHeight="1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</row>
    <row r="223" spans="1:19" ht="15.75" customHeight="1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</row>
    <row r="224" spans="1:19" ht="15.75" customHeigh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</row>
    <row r="225" spans="1:19" ht="15.75" customHeight="1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</row>
    <row r="226" spans="1:19" ht="15.75" customHeight="1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</row>
    <row r="227" spans="1:19" ht="15.75" customHeight="1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</row>
    <row r="228" spans="1:19" ht="15.75" customHeight="1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spans="1:19" ht="15.75" customHeight="1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</row>
    <row r="230" spans="1:19" ht="15.75" customHeight="1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</row>
    <row r="231" spans="1:19" ht="15.75" customHeight="1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</row>
    <row r="232" spans="1:19" ht="15.75" customHeight="1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</row>
    <row r="233" spans="1:19" ht="15.75" customHeight="1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</row>
    <row r="234" spans="1:19" ht="15.7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</row>
    <row r="235" spans="1:19" ht="15.75" customHeight="1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</row>
    <row r="236" spans="1:19" ht="15.75" customHeight="1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</row>
    <row r="237" spans="1:19" ht="15.75" customHeight="1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</row>
    <row r="238" spans="1:19" ht="15.75" customHeight="1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</row>
    <row r="239" spans="1:19" ht="15.75" customHeight="1" x14ac:dyDescent="0.25"/>
    <row r="240" spans="1:1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5">
    <mergeCell ref="A1:L1"/>
    <mergeCell ref="A2:L2"/>
    <mergeCell ref="A3:L3"/>
    <mergeCell ref="A4:L4"/>
    <mergeCell ref="A5:L5"/>
    <mergeCell ref="A6:L6"/>
    <mergeCell ref="A7:L7"/>
    <mergeCell ref="A8:L8"/>
    <mergeCell ref="C9:E9"/>
    <mergeCell ref="H9:J9"/>
    <mergeCell ref="C10:E10"/>
    <mergeCell ref="H10:J10"/>
    <mergeCell ref="A11:L11"/>
    <mergeCell ref="A12:B13"/>
    <mergeCell ref="C12:D12"/>
    <mergeCell ref="E12:F12"/>
    <mergeCell ref="G12:H12"/>
    <mergeCell ref="I12:J12"/>
    <mergeCell ref="K12:L13"/>
    <mergeCell ref="C13:D13"/>
    <mergeCell ref="E13:F13"/>
    <mergeCell ref="G13:H13"/>
    <mergeCell ref="I13:J13"/>
    <mergeCell ref="A14:A15"/>
    <mergeCell ref="B14:B16"/>
    <mergeCell ref="C14:D14"/>
    <mergeCell ref="E14:F14"/>
    <mergeCell ref="G14:H14"/>
    <mergeCell ref="I14:J14"/>
    <mergeCell ref="K14:L16"/>
    <mergeCell ref="C15:D15"/>
    <mergeCell ref="E15:F15"/>
    <mergeCell ref="G15:H15"/>
    <mergeCell ref="I15:J15"/>
    <mergeCell ref="C16:D16"/>
    <mergeCell ref="E16:F16"/>
    <mergeCell ref="G16:H16"/>
    <mergeCell ref="I16:J16"/>
    <mergeCell ref="A17:A18"/>
    <mergeCell ref="B17:B19"/>
    <mergeCell ref="C17:D17"/>
    <mergeCell ref="E17:F17"/>
    <mergeCell ref="G17:H17"/>
    <mergeCell ref="I17:J17"/>
    <mergeCell ref="K17:L19"/>
    <mergeCell ref="C18:D19"/>
    <mergeCell ref="E18:F19"/>
    <mergeCell ref="G18:H19"/>
    <mergeCell ref="I18:J19"/>
    <mergeCell ref="A20:A21"/>
    <mergeCell ref="B20:B22"/>
    <mergeCell ref="C20:D20"/>
    <mergeCell ref="E20:F20"/>
    <mergeCell ref="G20:H20"/>
    <mergeCell ref="I20:J20"/>
    <mergeCell ref="K20:L22"/>
    <mergeCell ref="C21:D21"/>
    <mergeCell ref="E21:F21"/>
    <mergeCell ref="G21:H22"/>
    <mergeCell ref="I21:J22"/>
    <mergeCell ref="C22:D22"/>
    <mergeCell ref="E22:F22"/>
    <mergeCell ref="A23:A24"/>
    <mergeCell ref="B23:B25"/>
    <mergeCell ref="C23:D23"/>
    <mergeCell ref="E23:F23"/>
    <mergeCell ref="G23:H23"/>
    <mergeCell ref="I23:J23"/>
    <mergeCell ref="K23:L25"/>
    <mergeCell ref="C24:D24"/>
    <mergeCell ref="E24:F24"/>
    <mergeCell ref="G24:H24"/>
    <mergeCell ref="I24:J24"/>
    <mergeCell ref="C25:D25"/>
    <mergeCell ref="E25:F25"/>
    <mergeCell ref="G25:H25"/>
    <mergeCell ref="I25:J25"/>
    <mergeCell ref="A26:L26"/>
    <mergeCell ref="A27:L27"/>
    <mergeCell ref="B28:B29"/>
    <mergeCell ref="C28:D28"/>
    <mergeCell ref="E28:G28"/>
    <mergeCell ref="H28:H29"/>
    <mergeCell ref="I28:K29"/>
    <mergeCell ref="C29:D29"/>
    <mergeCell ref="E29:G29"/>
    <mergeCell ref="A32:L32"/>
    <mergeCell ref="A33:L33"/>
    <mergeCell ref="B30:B31"/>
    <mergeCell ref="C30:D30"/>
    <mergeCell ref="E30:G30"/>
    <mergeCell ref="H30:H31"/>
    <mergeCell ref="I30:K31"/>
    <mergeCell ref="C31:D31"/>
    <mergeCell ref="E31:G31"/>
  </mergeCells>
  <dataValidations count="4">
    <dataValidation type="list" allowBlank="1" showErrorMessage="1" sqref="C9" xr:uid="{00000000-0002-0000-0A00-000000000000}">
      <formula1>$M$16:$M$29</formula1>
    </dataValidation>
    <dataValidation type="list" allowBlank="1" showErrorMessage="1" sqref="H10:J10" xr:uid="{00000000-0002-0000-0A00-000001000000}">
      <formula1>$N$16:$N$24</formula1>
    </dataValidation>
    <dataValidation type="list" allowBlank="1" showInputMessage="1" showErrorMessage="1" sqref="H9:J9" xr:uid="{00000000-0002-0000-0A00-000002000000}">
      <formula1>$O$16:$O$21</formula1>
    </dataValidation>
    <dataValidation type="list" allowBlank="1" showInputMessage="1" showErrorMessage="1" sqref="M16:M29" xr:uid="{00000000-0002-0000-0A00-000003000000}">
      <formula1>$M$16:$M$29</formula1>
    </dataValidation>
  </dataValidations>
  <printOptions horizontalCentered="1" verticalCentered="1"/>
  <pageMargins left="0.4" right="0.4" top="0" bottom="0" header="0" footer="0"/>
  <pageSetup scale="9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W986"/>
  <sheetViews>
    <sheetView zoomScaleNormal="100" workbookViewId="0">
      <selection activeCell="D7" sqref="D7:G7"/>
    </sheetView>
  </sheetViews>
  <sheetFormatPr defaultColWidth="14.42578125" defaultRowHeight="15" customHeight="1" x14ac:dyDescent="0.25"/>
  <cols>
    <col min="1" max="1" width="16.5703125" style="1" customWidth="1"/>
    <col min="2" max="2" width="3.7109375" style="1" customWidth="1"/>
    <col min="3" max="3" width="2.7109375" style="1" customWidth="1"/>
    <col min="4" max="4" width="14.7109375" style="1" customWidth="1"/>
    <col min="5" max="7" width="12.140625" style="1" customWidth="1"/>
    <col min="8" max="8" width="13.140625" style="1" customWidth="1"/>
    <col min="9" max="9" width="13.28515625" style="1" customWidth="1"/>
    <col min="10" max="10" width="12.85546875" style="1" customWidth="1"/>
    <col min="11" max="11" width="8.7109375" style="1" customWidth="1"/>
    <col min="12" max="12" width="5.28515625" style="1" customWidth="1"/>
    <col min="13" max="13" width="12.42578125" style="1" customWidth="1"/>
    <col min="14" max="14" width="15.7109375" style="1" customWidth="1"/>
    <col min="15" max="21" width="8.7109375" style="1" customWidth="1"/>
    <col min="22" max="16384" width="14.42578125" style="1"/>
  </cols>
  <sheetData>
    <row r="1" spans="1:14" ht="33" customHeight="1" thickBot="1" x14ac:dyDescent="0.3">
      <c r="A1" s="194" t="s">
        <v>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21.6" customHeight="1" thickBot="1" x14ac:dyDescent="0.3">
      <c r="A2" s="196" t="s">
        <v>220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1:14" ht="21.6" customHeight="1" thickBot="1" x14ac:dyDescent="0.3">
      <c r="A3" s="2"/>
      <c r="B3" s="2"/>
      <c r="C3" s="2"/>
      <c r="D3" s="199" t="s">
        <v>21</v>
      </c>
      <c r="E3" s="200"/>
      <c r="F3" s="201"/>
      <c r="G3" s="46"/>
      <c r="H3" s="199" t="s">
        <v>22</v>
      </c>
      <c r="I3" s="200"/>
      <c r="J3" s="200"/>
      <c r="K3" s="200"/>
      <c r="L3" s="200"/>
      <c r="M3" s="200"/>
      <c r="N3" s="201"/>
    </row>
    <row r="4" spans="1:14" ht="17.45" customHeight="1" thickBot="1" x14ac:dyDescent="0.3">
      <c r="A4" s="2"/>
      <c r="B4" s="2"/>
      <c r="C4" s="2"/>
      <c r="D4" s="202" t="s">
        <v>24</v>
      </c>
      <c r="E4" s="203"/>
      <c r="F4" s="203"/>
      <c r="G4" s="203"/>
      <c r="H4" s="204"/>
      <c r="I4" s="204"/>
      <c r="J4" s="205"/>
      <c r="K4" s="3"/>
      <c r="L4" s="2"/>
      <c r="M4" s="3"/>
      <c r="N4" s="2"/>
    </row>
    <row r="5" spans="1:14" ht="62.25" customHeight="1" thickBot="1" x14ac:dyDescent="0.3">
      <c r="A5" s="47" t="s">
        <v>23</v>
      </c>
      <c r="B5" s="2"/>
      <c r="C5" s="2"/>
      <c r="D5" s="67" t="s">
        <v>32</v>
      </c>
      <c r="E5" s="77" t="s">
        <v>33</v>
      </c>
      <c r="F5" s="78" t="s">
        <v>34</v>
      </c>
      <c r="G5" s="77" t="s">
        <v>35</v>
      </c>
      <c r="H5" s="70"/>
      <c r="I5" s="70"/>
      <c r="J5" s="71"/>
      <c r="K5" s="3"/>
      <c r="L5" s="2"/>
      <c r="M5" s="187" t="s">
        <v>1</v>
      </c>
      <c r="N5" s="189" t="s">
        <v>0</v>
      </c>
    </row>
    <row r="6" spans="1:14" ht="16.899999999999999" customHeight="1" thickBot="1" x14ac:dyDescent="0.3">
      <c r="A6" s="51" t="s">
        <v>17</v>
      </c>
      <c r="B6" s="52"/>
      <c r="C6" s="52"/>
      <c r="D6" s="191" t="s">
        <v>30</v>
      </c>
      <c r="E6" s="192"/>
      <c r="F6" s="192"/>
      <c r="G6" s="192"/>
      <c r="H6" s="192"/>
      <c r="I6" s="192"/>
      <c r="J6" s="193"/>
      <c r="K6" s="51" t="s">
        <v>1</v>
      </c>
      <c r="L6" s="2"/>
      <c r="M6" s="188"/>
      <c r="N6" s="190"/>
    </row>
    <row r="7" spans="1:14" ht="14.25" customHeight="1" x14ac:dyDescent="0.25">
      <c r="A7" s="25">
        <v>1</v>
      </c>
      <c r="B7" s="2"/>
      <c r="C7" s="2"/>
      <c r="D7" s="26"/>
      <c r="E7" s="27"/>
      <c r="F7" s="28"/>
      <c r="G7" s="28"/>
      <c r="H7" s="60"/>
      <c r="I7" s="60"/>
      <c r="J7" s="57"/>
      <c r="K7" s="30">
        <f t="shared" ref="K7:K16" si="0">SUM(D7:J7)</f>
        <v>0</v>
      </c>
      <c r="L7" s="2"/>
      <c r="M7" s="18">
        <f t="shared" ref="M7:M16" si="1">K7</f>
        <v>0</v>
      </c>
      <c r="N7" s="17" t="str">
        <f>IF(AND(M7&gt;=13,M7&lt;=16),"Exceptional",IF(AND(M7&gt;=9,M7&lt;=12),"Acceptable",IF(AND(M7&gt;=5,M7&lt;=8),"Marginal",IF(AND(M7&gt;=0,M7&lt;=4),"Poor"))))</f>
        <v>Poor</v>
      </c>
    </row>
    <row r="8" spans="1:14" ht="14.25" customHeight="1" x14ac:dyDescent="0.25">
      <c r="A8" s="15">
        <f t="shared" ref="A8:A16" si="2">A7+1</f>
        <v>2</v>
      </c>
      <c r="B8" s="2"/>
      <c r="C8" s="2"/>
      <c r="D8" s="13"/>
      <c r="E8" s="11"/>
      <c r="F8" s="10"/>
      <c r="G8" s="10"/>
      <c r="H8" s="61"/>
      <c r="I8" s="61"/>
      <c r="J8" s="58"/>
      <c r="K8" s="12">
        <f t="shared" si="0"/>
        <v>0</v>
      </c>
      <c r="L8" s="2"/>
      <c r="M8" s="19">
        <f t="shared" si="1"/>
        <v>0</v>
      </c>
      <c r="N8" s="17" t="str">
        <f t="shared" ref="N8:N17" si="3">IF(AND(M8&gt;=13,M8&lt;=16),"Exceptional",IF(AND(M8&gt;=9,M8&lt;=12),"Acceptable",IF(AND(M8&gt;=5,M8&lt;=8),"Marginal",IF(AND(M8&gt;=0,M8&lt;=4),"Poor"))))</f>
        <v>Poor</v>
      </c>
    </row>
    <row r="9" spans="1:14" ht="14.25" customHeight="1" x14ac:dyDescent="0.25">
      <c r="A9" s="15">
        <f t="shared" si="2"/>
        <v>3</v>
      </c>
      <c r="B9" s="2"/>
      <c r="C9" s="2"/>
      <c r="D9" s="13"/>
      <c r="E9" s="11"/>
      <c r="F9" s="10"/>
      <c r="G9" s="10"/>
      <c r="H9" s="61"/>
      <c r="I9" s="61"/>
      <c r="J9" s="58"/>
      <c r="K9" s="12">
        <f t="shared" si="0"/>
        <v>0</v>
      </c>
      <c r="L9" s="2"/>
      <c r="M9" s="19">
        <f t="shared" si="1"/>
        <v>0</v>
      </c>
      <c r="N9" s="17" t="str">
        <f t="shared" si="3"/>
        <v>Poor</v>
      </c>
    </row>
    <row r="10" spans="1:14" ht="14.25" customHeight="1" x14ac:dyDescent="0.25">
      <c r="A10" s="15"/>
      <c r="B10" s="2"/>
      <c r="C10" s="2"/>
      <c r="D10" s="106" t="s">
        <v>217</v>
      </c>
      <c r="E10" s="11"/>
      <c r="F10" s="10"/>
      <c r="G10" s="10"/>
      <c r="H10" s="61"/>
      <c r="I10" s="61"/>
      <c r="J10" s="58"/>
      <c r="K10" s="12"/>
      <c r="L10" s="2"/>
      <c r="M10" s="19"/>
      <c r="N10" s="17" t="str">
        <f t="shared" si="3"/>
        <v>Poor</v>
      </c>
    </row>
    <row r="11" spans="1:14" ht="14.25" customHeight="1" x14ac:dyDescent="0.25">
      <c r="A11" s="15">
        <f>A9+1</f>
        <v>4</v>
      </c>
      <c r="B11" s="2"/>
      <c r="C11" s="2"/>
      <c r="D11" s="13"/>
      <c r="E11" s="11"/>
      <c r="F11" s="10"/>
      <c r="G11" s="10"/>
      <c r="H11" s="61"/>
      <c r="I11" s="61"/>
      <c r="J11" s="58"/>
      <c r="K11" s="12">
        <f t="shared" si="0"/>
        <v>0</v>
      </c>
      <c r="L11" s="2"/>
      <c r="M11" s="19">
        <f t="shared" si="1"/>
        <v>0</v>
      </c>
      <c r="N11" s="17" t="str">
        <f t="shared" si="3"/>
        <v>Poor</v>
      </c>
    </row>
    <row r="12" spans="1:14" ht="14.25" customHeight="1" x14ac:dyDescent="0.25">
      <c r="A12" s="15">
        <f t="shared" si="2"/>
        <v>5</v>
      </c>
      <c r="B12" s="2"/>
      <c r="C12" s="2"/>
      <c r="D12" s="13"/>
      <c r="E12" s="11"/>
      <c r="F12" s="10"/>
      <c r="G12" s="10"/>
      <c r="H12" s="61"/>
      <c r="I12" s="61"/>
      <c r="J12" s="58"/>
      <c r="K12" s="12">
        <f t="shared" si="0"/>
        <v>0</v>
      </c>
      <c r="L12" s="2"/>
      <c r="M12" s="19">
        <f t="shared" si="1"/>
        <v>0</v>
      </c>
      <c r="N12" s="17" t="str">
        <f t="shared" si="3"/>
        <v>Poor</v>
      </c>
    </row>
    <row r="13" spans="1:14" ht="14.25" customHeight="1" x14ac:dyDescent="0.25">
      <c r="A13" s="15">
        <f t="shared" si="2"/>
        <v>6</v>
      </c>
      <c r="B13" s="2"/>
      <c r="C13" s="2"/>
      <c r="D13" s="13"/>
      <c r="E13" s="11"/>
      <c r="F13" s="10"/>
      <c r="G13" s="10"/>
      <c r="H13" s="61"/>
      <c r="I13" s="61"/>
      <c r="J13" s="58"/>
      <c r="K13" s="12">
        <f t="shared" si="0"/>
        <v>0</v>
      </c>
      <c r="L13" s="2"/>
      <c r="M13" s="19">
        <f t="shared" si="1"/>
        <v>0</v>
      </c>
      <c r="N13" s="17" t="str">
        <f>IF(AND(M13&gt;=13,M13&lt;=16),"Exceptional",IF(AND(M13&gt;=9,M13&lt;=12),"Acceptable",IF(AND(M13&gt;=5,M13&lt;=8),"Marginal",IF(AND(M13&gt;=0,M13&lt;=4),"Poor"))))</f>
        <v>Poor</v>
      </c>
    </row>
    <row r="14" spans="1:14" ht="14.25" customHeight="1" x14ac:dyDescent="0.25">
      <c r="A14" s="15">
        <f t="shared" si="2"/>
        <v>7</v>
      </c>
      <c r="B14" s="2"/>
      <c r="C14" s="2"/>
      <c r="D14" s="13"/>
      <c r="E14" s="11"/>
      <c r="F14" s="10"/>
      <c r="G14" s="10"/>
      <c r="H14" s="61"/>
      <c r="I14" s="61"/>
      <c r="J14" s="58"/>
      <c r="K14" s="12">
        <f t="shared" si="0"/>
        <v>0</v>
      </c>
      <c r="L14" s="2"/>
      <c r="M14" s="19">
        <f t="shared" si="1"/>
        <v>0</v>
      </c>
      <c r="N14" s="17" t="str">
        <f t="shared" si="3"/>
        <v>Poor</v>
      </c>
    </row>
    <row r="15" spans="1:14" ht="14.25" customHeight="1" x14ac:dyDescent="0.25">
      <c r="A15" s="15">
        <f>A14+1</f>
        <v>8</v>
      </c>
      <c r="B15" s="2"/>
      <c r="C15" s="2"/>
      <c r="D15" s="13"/>
      <c r="E15" s="11"/>
      <c r="F15" s="10"/>
      <c r="G15" s="10"/>
      <c r="H15" s="61"/>
      <c r="I15" s="61"/>
      <c r="J15" s="58"/>
      <c r="K15" s="12">
        <f t="shared" si="0"/>
        <v>0</v>
      </c>
      <c r="L15" s="2"/>
      <c r="M15" s="19">
        <f t="shared" si="1"/>
        <v>0</v>
      </c>
      <c r="N15" s="17" t="str">
        <f t="shared" si="3"/>
        <v>Poor</v>
      </c>
    </row>
    <row r="16" spans="1:14" ht="14.25" customHeight="1" x14ac:dyDescent="0.25">
      <c r="A16" s="15">
        <f t="shared" si="2"/>
        <v>9</v>
      </c>
      <c r="B16" s="2"/>
      <c r="C16" s="2"/>
      <c r="D16" s="13"/>
      <c r="E16" s="11"/>
      <c r="F16" s="10"/>
      <c r="G16" s="10"/>
      <c r="H16" s="61"/>
      <c r="I16" s="61"/>
      <c r="J16" s="58"/>
      <c r="K16" s="12">
        <f t="shared" si="0"/>
        <v>0</v>
      </c>
      <c r="L16" s="2"/>
      <c r="M16" s="19">
        <f t="shared" si="1"/>
        <v>0</v>
      </c>
      <c r="N16" s="17" t="str">
        <f t="shared" si="3"/>
        <v>Poor</v>
      </c>
    </row>
    <row r="17" spans="1:23" ht="14.25" customHeight="1" thickBot="1" x14ac:dyDescent="0.3">
      <c r="A17" s="16">
        <v>10</v>
      </c>
      <c r="B17" s="2"/>
      <c r="C17" s="2"/>
      <c r="D17" s="20"/>
      <c r="E17" s="21"/>
      <c r="F17" s="22"/>
      <c r="G17" s="22"/>
      <c r="H17" s="62"/>
      <c r="I17" s="62"/>
      <c r="J17" s="59"/>
      <c r="K17" s="31">
        <f>SUM(D17:J17)</f>
        <v>0</v>
      </c>
      <c r="L17" s="2"/>
      <c r="M17" s="32">
        <f>K17</f>
        <v>0</v>
      </c>
      <c r="N17" s="17" t="str">
        <f t="shared" si="3"/>
        <v>Poor</v>
      </c>
    </row>
    <row r="18" spans="1:23" ht="19.149999999999999" customHeight="1" thickBot="1" x14ac:dyDescent="0.3">
      <c r="A18" s="2"/>
      <c r="B18" s="2"/>
      <c r="C18" s="2"/>
      <c r="D18" s="107" t="e">
        <f>AVERAGE(D7:D17)</f>
        <v>#DIV/0!</v>
      </c>
      <c r="E18" s="108" t="e">
        <f>AVERAGE(E7:E17)</f>
        <v>#DIV/0!</v>
      </c>
      <c r="F18" s="108" t="e">
        <f>AVERAGE(F7:F17)</f>
        <v>#DIV/0!</v>
      </c>
      <c r="G18" s="108" t="e">
        <f>AVERAGE(G7:G17)</f>
        <v>#DIV/0!</v>
      </c>
      <c r="H18" s="63" t="e">
        <f t="shared" ref="H18:J18" si="4">AVERAGE(H7:H17)</f>
        <v>#DIV/0!</v>
      </c>
      <c r="I18" s="63" t="e">
        <f t="shared" si="4"/>
        <v>#DIV/0!</v>
      </c>
      <c r="J18" s="63" t="e">
        <f t="shared" si="4"/>
        <v>#DIV/0!</v>
      </c>
      <c r="K18" s="217" t="s">
        <v>19</v>
      </c>
      <c r="L18" s="218"/>
      <c r="M18" s="218"/>
      <c r="N18" s="219"/>
    </row>
    <row r="19" spans="1:23" ht="14.25" customHeight="1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  <c r="L19" s="2"/>
      <c r="M19" s="3"/>
      <c r="N19" s="2"/>
    </row>
    <row r="20" spans="1:23" ht="22.15" customHeight="1" thickBot="1" x14ac:dyDescent="0.3">
      <c r="A20" s="2"/>
      <c r="B20" s="2"/>
      <c r="C20" s="2"/>
      <c r="D20" s="55" t="s">
        <v>2</v>
      </c>
      <c r="E20" s="33" t="s">
        <v>3</v>
      </c>
      <c r="F20" s="24"/>
      <c r="G20" s="24"/>
      <c r="H20" s="24"/>
      <c r="I20" s="24"/>
      <c r="J20" s="38" t="s">
        <v>4</v>
      </c>
      <c r="K20" s="3"/>
      <c r="L20" s="2"/>
      <c r="M20" s="3"/>
      <c r="N20" s="2"/>
    </row>
    <row r="21" spans="1:23" ht="14.25" customHeight="1" x14ac:dyDescent="0.25">
      <c r="A21" s="2"/>
      <c r="B21" s="2"/>
      <c r="C21" s="2"/>
      <c r="D21" s="39" t="s">
        <v>5</v>
      </c>
      <c r="E21" s="34">
        <f>COUNTIF($N$7:$N$17,"Exceptional")</f>
        <v>0</v>
      </c>
      <c r="F21" s="7"/>
      <c r="G21" s="7"/>
      <c r="H21" s="7"/>
      <c r="I21" s="7"/>
      <c r="J21" s="42">
        <f>E21/$E$25</f>
        <v>0</v>
      </c>
      <c r="K21" s="220">
        <f>SUM(J21:J22)</f>
        <v>0</v>
      </c>
      <c r="L21" s="221"/>
      <c r="M21" s="224" t="s">
        <v>18</v>
      </c>
      <c r="N21" s="221"/>
    </row>
    <row r="22" spans="1:23" ht="14.25" customHeight="1" thickBot="1" x14ac:dyDescent="0.3">
      <c r="A22" s="2"/>
      <c r="B22" s="2"/>
      <c r="C22" s="2"/>
      <c r="D22" s="40" t="s">
        <v>6</v>
      </c>
      <c r="E22" s="35">
        <f>COUNTIF($N$7:$N$17,"Acceptable")</f>
        <v>0</v>
      </c>
      <c r="F22" s="6"/>
      <c r="G22" s="6"/>
      <c r="H22" s="6"/>
      <c r="I22" s="6"/>
      <c r="J22" s="43">
        <f>E22/$E$25</f>
        <v>0</v>
      </c>
      <c r="K22" s="222"/>
      <c r="L22" s="223"/>
      <c r="M22" s="225"/>
      <c r="N22" s="223"/>
    </row>
    <row r="23" spans="1:23" ht="14.25" customHeight="1" x14ac:dyDescent="0.25">
      <c r="A23" s="2"/>
      <c r="B23" s="2"/>
      <c r="C23" s="2"/>
      <c r="D23" s="40" t="s">
        <v>7</v>
      </c>
      <c r="E23" s="35">
        <f>COUNTIF($N$7:$N$17,"Marginal")</f>
        <v>0</v>
      </c>
      <c r="F23" s="6"/>
      <c r="G23" s="6"/>
      <c r="H23" s="6"/>
      <c r="I23" s="6"/>
      <c r="J23" s="43">
        <f>E23/$E$25</f>
        <v>0</v>
      </c>
      <c r="K23" s="3"/>
      <c r="L23" s="2"/>
      <c r="M23" s="226" t="s">
        <v>20</v>
      </c>
      <c r="N23" s="227"/>
    </row>
    <row r="24" spans="1:23" ht="14.25" customHeight="1" thickBot="1" x14ac:dyDescent="0.3">
      <c r="A24" s="2"/>
      <c r="B24" s="2"/>
      <c r="C24" s="2"/>
      <c r="D24" s="41" t="s">
        <v>8</v>
      </c>
      <c r="E24" s="36">
        <f>COUNTIF($N$7:$N$17,"Poor")</f>
        <v>11</v>
      </c>
      <c r="F24" s="5"/>
      <c r="G24" s="5"/>
      <c r="H24" s="5"/>
      <c r="I24" s="5"/>
      <c r="J24" s="44">
        <f>E24/$E$25</f>
        <v>1</v>
      </c>
      <c r="K24" s="3"/>
      <c r="L24" s="2"/>
      <c r="M24" s="228">
        <f>(K21)*4</f>
        <v>0</v>
      </c>
      <c r="N24" s="229"/>
      <c r="W24" s="54"/>
    </row>
    <row r="25" spans="1:23" ht="14.25" customHeight="1" thickBot="1" x14ac:dyDescent="0.3">
      <c r="A25" s="2"/>
      <c r="B25" s="2"/>
      <c r="C25" s="2"/>
      <c r="D25" s="53" t="s">
        <v>25</v>
      </c>
      <c r="E25" s="37">
        <f>SUM(E21:E24)</f>
        <v>11</v>
      </c>
      <c r="F25" s="4"/>
      <c r="G25" s="4"/>
      <c r="H25" s="4"/>
      <c r="I25" s="4"/>
      <c r="J25" s="45">
        <f>SUM(J21:J24)</f>
        <v>1</v>
      </c>
      <c r="K25" s="3"/>
      <c r="L25" s="2"/>
      <c r="M25" s="230"/>
      <c r="N25" s="231"/>
    </row>
    <row r="26" spans="1:23" ht="14.25" customHeight="1" thickBot="1" x14ac:dyDescent="0.3"/>
    <row r="27" spans="1:23" ht="14.25" customHeight="1" thickBot="1" x14ac:dyDescent="0.3">
      <c r="A27" s="215" t="s">
        <v>218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32"/>
    </row>
    <row r="28" spans="1:23" ht="14.25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8"/>
    </row>
    <row r="29" spans="1:23" ht="14.25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1"/>
    </row>
    <row r="30" spans="1:23" ht="14.25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</row>
    <row r="31" spans="1:23" ht="14.2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</row>
    <row r="32" spans="1:23" ht="14.25" customHeight="1" thickBot="1" x14ac:dyDescent="0.3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</row>
    <row r="33" spans="1:14" ht="14.25" customHeight="1" thickBot="1" x14ac:dyDescent="0.3">
      <c r="A33" s="215" t="s">
        <v>219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4" ht="14.25" customHeight="1" x14ac:dyDescent="0.25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8"/>
    </row>
    <row r="35" spans="1:14" ht="14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1:14" ht="14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</row>
    <row r="37" spans="1:14" ht="14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1"/>
    </row>
    <row r="38" spans="1:14" ht="14.25" customHeight="1" thickBot="1" x14ac:dyDescent="0.3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4"/>
    </row>
    <row r="39" spans="1:14" ht="14.25" customHeight="1" x14ac:dyDescent="0.25"/>
    <row r="40" spans="1:14" ht="14.25" customHeight="1" x14ac:dyDescent="0.25"/>
    <row r="41" spans="1:14" ht="14.25" customHeight="1" x14ac:dyDescent="0.25"/>
    <row r="42" spans="1:14" ht="14.25" customHeight="1" x14ac:dyDescent="0.25"/>
    <row r="43" spans="1:14" ht="14.25" customHeight="1" x14ac:dyDescent="0.25"/>
    <row r="44" spans="1:14" ht="14.25" customHeight="1" x14ac:dyDescent="0.25"/>
    <row r="45" spans="1:14" ht="14.25" customHeight="1" x14ac:dyDescent="0.25"/>
    <row r="46" spans="1:14" ht="14.25" customHeight="1" x14ac:dyDescent="0.25"/>
    <row r="47" spans="1:14" ht="14.25" customHeight="1" x14ac:dyDescent="0.25"/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17">
    <mergeCell ref="A28:N32"/>
    <mergeCell ref="A33:N33"/>
    <mergeCell ref="A34:N38"/>
    <mergeCell ref="K18:N18"/>
    <mergeCell ref="K21:L22"/>
    <mergeCell ref="M21:N22"/>
    <mergeCell ref="M23:N23"/>
    <mergeCell ref="M24:N25"/>
    <mergeCell ref="A27:N27"/>
    <mergeCell ref="M5:M6"/>
    <mergeCell ref="N5:N6"/>
    <mergeCell ref="D6:J6"/>
    <mergeCell ref="A1:N1"/>
    <mergeCell ref="A2:N2"/>
    <mergeCell ref="D3:F3"/>
    <mergeCell ref="H3:N3"/>
    <mergeCell ref="D4:J4"/>
  </mergeCells>
  <pageMargins left="0.7" right="0.7" top="0.75" bottom="0.75" header="0" footer="0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Z1000"/>
  <sheetViews>
    <sheetView topLeftCell="B1" zoomScale="125" zoomScaleNormal="125" workbookViewId="0">
      <selection activeCell="H10" sqref="H10:J10"/>
    </sheetView>
  </sheetViews>
  <sheetFormatPr defaultColWidth="12.42578125" defaultRowHeight="15" customHeight="1" x14ac:dyDescent="0.25"/>
  <cols>
    <col min="1" max="1" width="4.7109375" style="80" hidden="1" customWidth="1"/>
    <col min="2" max="2" width="15.7109375" style="80" customWidth="1"/>
    <col min="3" max="3" width="17.140625" style="80" customWidth="1"/>
    <col min="4" max="4" width="5.7109375" style="80" customWidth="1"/>
    <col min="5" max="10" width="8.7109375" style="80" customWidth="1"/>
    <col min="11" max="11" width="8.85546875" style="80" customWidth="1"/>
    <col min="12" max="12" width="3.28515625" style="80" customWidth="1"/>
    <col min="13" max="13" width="11" style="80" hidden="1" customWidth="1"/>
    <col min="14" max="14" width="22.140625" style="80" hidden="1" customWidth="1"/>
    <col min="15" max="15" width="10.28515625" style="80" hidden="1" customWidth="1"/>
    <col min="16" max="16" width="12" style="80" hidden="1" customWidth="1"/>
    <col min="17" max="17" width="12.5703125" style="80" hidden="1" customWidth="1"/>
    <col min="18" max="19" width="12.42578125" style="80" customWidth="1"/>
    <col min="20" max="16384" width="12.42578125" style="80"/>
  </cols>
  <sheetData>
    <row r="1" spans="1:26" ht="28.5" customHeight="1" x14ac:dyDescent="0.25">
      <c r="A1" s="185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81"/>
      <c r="N1" s="81">
        <v>4</v>
      </c>
      <c r="O1" s="81">
        <v>3</v>
      </c>
      <c r="P1" s="81">
        <v>2</v>
      </c>
      <c r="Q1" s="81">
        <v>1</v>
      </c>
      <c r="R1" s="81"/>
      <c r="S1" s="81"/>
      <c r="T1" s="81"/>
      <c r="U1" s="81"/>
      <c r="V1" s="81"/>
      <c r="W1" s="81"/>
      <c r="X1" s="81"/>
      <c r="Y1" s="81"/>
      <c r="Z1" s="81"/>
    </row>
    <row r="2" spans="1:26" ht="15.75" x14ac:dyDescent="0.25">
      <c r="A2" s="186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81">
        <v>1</v>
      </c>
      <c r="N2" s="81" t="b">
        <v>0</v>
      </c>
      <c r="O2" s="81" t="b">
        <v>0</v>
      </c>
      <c r="P2" s="81" t="b">
        <v>0</v>
      </c>
      <c r="Q2" s="81" t="b">
        <v>0</v>
      </c>
      <c r="R2" s="81"/>
      <c r="S2" s="81"/>
      <c r="T2" s="81"/>
      <c r="U2" s="81"/>
      <c r="V2" s="81"/>
      <c r="W2" s="81"/>
      <c r="X2" s="81"/>
      <c r="Y2" s="81"/>
      <c r="Z2" s="81"/>
    </row>
    <row r="3" spans="1:26" ht="15.75" x14ac:dyDescent="0.25">
      <c r="A3" s="186" t="s">
        <v>114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>
        <v>2</v>
      </c>
      <c r="N3" s="81" t="b">
        <v>0</v>
      </c>
      <c r="O3" s="81" t="b">
        <v>0</v>
      </c>
      <c r="P3" s="81" t="b">
        <v>0</v>
      </c>
      <c r="Q3" s="81" t="b">
        <v>0</v>
      </c>
      <c r="R3" s="81"/>
      <c r="S3" s="81"/>
      <c r="T3" s="81"/>
      <c r="U3" s="81"/>
      <c r="V3" s="81"/>
      <c r="W3" s="81"/>
      <c r="X3" s="81"/>
      <c r="Y3" s="81"/>
      <c r="Z3" s="81"/>
    </row>
    <row r="4" spans="1:26" ht="15.75" x14ac:dyDescent="0.25">
      <c r="A4" s="186" t="s">
        <v>113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81">
        <v>3</v>
      </c>
      <c r="N4" s="81" t="b">
        <v>0</v>
      </c>
      <c r="O4" s="81" t="b">
        <v>0</v>
      </c>
      <c r="P4" s="81" t="b">
        <v>0</v>
      </c>
      <c r="Q4" s="81" t="b">
        <v>0</v>
      </c>
      <c r="R4" s="81"/>
      <c r="S4" s="81"/>
      <c r="T4" s="81"/>
      <c r="U4" s="81"/>
      <c r="V4" s="81"/>
      <c r="W4" s="81"/>
      <c r="X4" s="81"/>
      <c r="Y4" s="81"/>
      <c r="Z4" s="81"/>
    </row>
    <row r="5" spans="1:26" ht="12.75" customHeight="1" x14ac:dyDescent="0.25">
      <c r="A5" s="174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81">
        <v>4</v>
      </c>
      <c r="N5" s="81" t="b">
        <v>0</v>
      </c>
      <c r="O5" s="81" t="b">
        <v>0</v>
      </c>
      <c r="P5" s="81" t="b">
        <v>0</v>
      </c>
      <c r="Q5" s="81" t="b">
        <v>0</v>
      </c>
      <c r="R5" s="81"/>
      <c r="S5" s="81"/>
      <c r="T5" s="81"/>
      <c r="U5" s="81"/>
      <c r="V5" s="81"/>
      <c r="W5" s="81"/>
      <c r="X5" s="81"/>
      <c r="Y5" s="81"/>
      <c r="Z5" s="81"/>
    </row>
    <row r="6" spans="1:26" ht="24.75" customHeight="1" x14ac:dyDescent="0.25">
      <c r="A6" s="178" t="s">
        <v>216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  <c r="M6" s="81">
        <v>5</v>
      </c>
      <c r="N6" s="81" t="b">
        <v>0</v>
      </c>
      <c r="O6" s="81" t="b">
        <v>0</v>
      </c>
      <c r="P6" s="81" t="b">
        <v>0</v>
      </c>
      <c r="Q6" s="81" t="b">
        <v>0</v>
      </c>
      <c r="R6" s="81"/>
      <c r="S6" s="81"/>
      <c r="T6" s="81"/>
      <c r="U6" s="81"/>
      <c r="V6" s="81"/>
      <c r="W6" s="81"/>
      <c r="X6" s="81"/>
      <c r="Y6" s="81"/>
      <c r="Z6" s="81"/>
    </row>
    <row r="7" spans="1:26" ht="3.75" customHeight="1" x14ac:dyDescent="0.25">
      <c r="A7" s="174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81">
        <v>6</v>
      </c>
      <c r="N7" s="81" t="b">
        <v>0</v>
      </c>
      <c r="O7" s="81" t="b">
        <v>0</v>
      </c>
      <c r="P7" s="81" t="b">
        <v>0</v>
      </c>
      <c r="Q7" s="81" t="b">
        <v>0</v>
      </c>
      <c r="R7" s="81"/>
      <c r="S7" s="81"/>
      <c r="T7" s="81"/>
      <c r="U7" s="81"/>
      <c r="V7" s="81"/>
      <c r="W7" s="81"/>
      <c r="X7" s="81"/>
      <c r="Y7" s="81"/>
      <c r="Z7" s="81"/>
    </row>
    <row r="8" spans="1:26" ht="18" customHeight="1" x14ac:dyDescent="0.25">
      <c r="A8" s="181" t="s">
        <v>215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80"/>
      <c r="M8" s="81">
        <v>7</v>
      </c>
      <c r="N8" s="81" t="b">
        <v>0</v>
      </c>
      <c r="O8" s="81" t="b">
        <v>0</v>
      </c>
      <c r="P8" s="81" t="b">
        <v>0</v>
      </c>
      <c r="Q8" s="81" t="b">
        <v>0</v>
      </c>
      <c r="R8" s="81"/>
      <c r="S8" s="81"/>
      <c r="T8" s="81"/>
      <c r="U8" s="81"/>
      <c r="V8" s="81"/>
      <c r="W8" s="81"/>
      <c r="X8" s="81"/>
      <c r="Y8" s="81"/>
      <c r="Z8" s="81"/>
    </row>
    <row r="9" spans="1:26" ht="18" customHeight="1" thickBot="1" x14ac:dyDescent="0.3">
      <c r="A9" s="101"/>
      <c r="B9" s="104" t="s">
        <v>110</v>
      </c>
      <c r="C9" s="182" t="s">
        <v>97</v>
      </c>
      <c r="D9" s="183"/>
      <c r="E9" s="183"/>
      <c r="F9" s="101"/>
      <c r="G9" s="105" t="s">
        <v>109</v>
      </c>
      <c r="H9" s="184" t="s">
        <v>88</v>
      </c>
      <c r="I9" s="183"/>
      <c r="J9" s="183"/>
      <c r="K9" s="102"/>
      <c r="L9" s="10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16.5" customHeight="1" thickBot="1" x14ac:dyDescent="0.3">
      <c r="A10" s="101"/>
      <c r="B10" s="104" t="s">
        <v>108</v>
      </c>
      <c r="C10" s="182"/>
      <c r="D10" s="183"/>
      <c r="E10" s="183"/>
      <c r="F10" s="101"/>
      <c r="G10" s="103" t="s">
        <v>107</v>
      </c>
      <c r="H10" s="182" t="s">
        <v>66</v>
      </c>
      <c r="I10" s="183"/>
      <c r="J10" s="183"/>
      <c r="K10" s="102"/>
      <c r="L10" s="10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7.5" customHeight="1" x14ac:dyDescent="0.25">
      <c r="A11" s="17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2.5" customHeight="1" x14ac:dyDescent="0.25">
      <c r="A12" s="174"/>
      <c r="B12" s="110"/>
      <c r="C12" s="175">
        <v>4</v>
      </c>
      <c r="D12" s="110"/>
      <c r="E12" s="175">
        <v>3</v>
      </c>
      <c r="F12" s="110"/>
      <c r="G12" s="175">
        <v>2</v>
      </c>
      <c r="H12" s="110"/>
      <c r="I12" s="175">
        <v>1</v>
      </c>
      <c r="J12" s="110"/>
      <c r="K12" s="176" t="s">
        <v>51</v>
      </c>
      <c r="L12" s="110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6.5" thickBot="1" x14ac:dyDescent="0.3">
      <c r="A13" s="119"/>
      <c r="B13" s="110"/>
      <c r="C13" s="177" t="s">
        <v>5</v>
      </c>
      <c r="D13" s="119"/>
      <c r="E13" s="177" t="s">
        <v>6</v>
      </c>
      <c r="F13" s="119"/>
      <c r="G13" s="177" t="s">
        <v>7</v>
      </c>
      <c r="H13" s="119"/>
      <c r="I13" s="177" t="s">
        <v>8</v>
      </c>
      <c r="J13" s="119"/>
      <c r="K13" s="110"/>
      <c r="L13" s="110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9.5" customHeight="1" x14ac:dyDescent="0.25">
      <c r="A14" s="234" t="s">
        <v>205</v>
      </c>
      <c r="B14" s="168" t="s">
        <v>214</v>
      </c>
      <c r="C14" s="164"/>
      <c r="D14" s="170"/>
      <c r="E14" s="164"/>
      <c r="F14" s="170"/>
      <c r="G14" s="164"/>
      <c r="H14" s="170"/>
      <c r="I14" s="164"/>
      <c r="J14" s="129"/>
      <c r="K14" s="165" t="s">
        <v>29</v>
      </c>
      <c r="L14" s="166"/>
      <c r="M14" s="81"/>
      <c r="N14" s="100" t="s">
        <v>8</v>
      </c>
      <c r="O14" s="100" t="s">
        <v>7</v>
      </c>
      <c r="P14" s="100" t="s">
        <v>6</v>
      </c>
      <c r="Q14" s="100" t="s">
        <v>5</v>
      </c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1.75" customHeight="1" thickBot="1" x14ac:dyDescent="0.3">
      <c r="A15" s="110"/>
      <c r="B15" s="133"/>
      <c r="C15" s="144" t="s">
        <v>213</v>
      </c>
      <c r="D15" s="145"/>
      <c r="E15" s="147" t="s">
        <v>212</v>
      </c>
      <c r="F15" s="145"/>
      <c r="G15" s="147" t="s">
        <v>211</v>
      </c>
      <c r="H15" s="145"/>
      <c r="I15" s="147" t="s">
        <v>210</v>
      </c>
      <c r="J15" s="110"/>
      <c r="K15" s="141"/>
      <c r="L15" s="140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30.75" customHeight="1" thickBot="1" x14ac:dyDescent="0.3">
      <c r="A16" s="110"/>
      <c r="B16" s="169"/>
      <c r="C16" s="155"/>
      <c r="D16" s="162"/>
      <c r="E16" s="167"/>
      <c r="F16" s="162"/>
      <c r="G16" s="167"/>
      <c r="H16" s="162"/>
      <c r="I16" s="167"/>
      <c r="J16" s="155"/>
      <c r="K16" s="151"/>
      <c r="L16" s="152"/>
      <c r="M16" s="99" t="s">
        <v>101</v>
      </c>
      <c r="N16" s="98" t="s">
        <v>100</v>
      </c>
      <c r="O16" s="97" t="s">
        <v>99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7.5" customHeight="1" x14ac:dyDescent="0.25">
      <c r="A17" s="234" t="s">
        <v>205</v>
      </c>
      <c r="B17" s="163" t="s">
        <v>15</v>
      </c>
      <c r="C17" s="160"/>
      <c r="D17" s="161"/>
      <c r="E17" s="160"/>
      <c r="F17" s="161"/>
      <c r="G17" s="160"/>
      <c r="H17" s="161"/>
      <c r="I17" s="160"/>
      <c r="J17" s="138"/>
      <c r="K17" s="150" t="s">
        <v>29</v>
      </c>
      <c r="L17" s="140"/>
      <c r="M17" s="96" t="s">
        <v>97</v>
      </c>
      <c r="N17" s="91" t="s">
        <v>96</v>
      </c>
      <c r="O17" s="95" t="s">
        <v>95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8.5" customHeight="1" x14ac:dyDescent="0.25">
      <c r="A18" s="110"/>
      <c r="B18" s="133"/>
      <c r="C18" s="153" t="s">
        <v>209</v>
      </c>
      <c r="D18" s="154"/>
      <c r="E18" s="157" t="s">
        <v>208</v>
      </c>
      <c r="F18" s="154"/>
      <c r="G18" s="157" t="s">
        <v>207</v>
      </c>
      <c r="H18" s="154"/>
      <c r="I18" s="157" t="s">
        <v>206</v>
      </c>
      <c r="J18" s="110"/>
      <c r="K18" s="141"/>
      <c r="L18" s="140"/>
      <c r="M18" s="88" t="s">
        <v>90</v>
      </c>
      <c r="N18" s="91" t="s">
        <v>89</v>
      </c>
      <c r="O18" s="94" t="s">
        <v>88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18" customHeight="1" thickBot="1" x14ac:dyDescent="0.3">
      <c r="A19" s="110"/>
      <c r="B19" s="159"/>
      <c r="C19" s="155"/>
      <c r="D19" s="156"/>
      <c r="E19" s="158"/>
      <c r="F19" s="156"/>
      <c r="G19" s="158"/>
      <c r="H19" s="156"/>
      <c r="I19" s="158"/>
      <c r="J19" s="155"/>
      <c r="K19" s="151"/>
      <c r="L19" s="152"/>
      <c r="M19" s="88" t="s">
        <v>87</v>
      </c>
      <c r="N19" s="91" t="s">
        <v>86</v>
      </c>
      <c r="O19" s="94" t="s">
        <v>85</v>
      </c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7.5" customHeight="1" x14ac:dyDescent="0.25">
      <c r="A20" s="234" t="s">
        <v>205</v>
      </c>
      <c r="B20" s="132" t="s">
        <v>14</v>
      </c>
      <c r="C20" s="144"/>
      <c r="D20" s="145"/>
      <c r="E20" s="144"/>
      <c r="F20" s="145"/>
      <c r="G20" s="144"/>
      <c r="H20" s="145"/>
      <c r="I20" s="144"/>
      <c r="J20" s="110"/>
      <c r="K20" s="139" t="s">
        <v>29</v>
      </c>
      <c r="L20" s="140"/>
      <c r="M20" s="88" t="s">
        <v>83</v>
      </c>
      <c r="N20" s="91" t="s">
        <v>82</v>
      </c>
      <c r="O20" s="94" t="s">
        <v>81</v>
      </c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33.75" customHeight="1" thickBot="1" x14ac:dyDescent="0.3">
      <c r="A21" s="110"/>
      <c r="B21" s="133"/>
      <c r="C21" s="144" t="s">
        <v>204</v>
      </c>
      <c r="D21" s="145"/>
      <c r="E21" s="144" t="s">
        <v>203</v>
      </c>
      <c r="F21" s="145"/>
      <c r="G21" s="144" t="s">
        <v>202</v>
      </c>
      <c r="H21" s="145"/>
      <c r="I21" s="144" t="s">
        <v>201</v>
      </c>
      <c r="J21" s="110"/>
      <c r="K21" s="141"/>
      <c r="L21" s="140"/>
      <c r="M21" s="88" t="s">
        <v>80</v>
      </c>
      <c r="N21" s="91" t="s">
        <v>79</v>
      </c>
      <c r="O21" s="93" t="s">
        <v>78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2" customHeight="1" thickBot="1" x14ac:dyDescent="0.3">
      <c r="A22" s="110"/>
      <c r="B22" s="159"/>
      <c r="C22" s="155"/>
      <c r="D22" s="162"/>
      <c r="E22" s="155"/>
      <c r="F22" s="162"/>
      <c r="G22" s="155"/>
      <c r="H22" s="162"/>
      <c r="I22" s="155"/>
      <c r="J22" s="155"/>
      <c r="K22" s="151"/>
      <c r="L22" s="152"/>
      <c r="M22" s="88" t="s">
        <v>76</v>
      </c>
      <c r="N22" s="92" t="s">
        <v>75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9.75" customHeight="1" x14ac:dyDescent="0.25">
      <c r="A23" s="234" t="s">
        <v>195</v>
      </c>
      <c r="B23" s="132" t="s">
        <v>13</v>
      </c>
      <c r="C23" s="160"/>
      <c r="D23" s="161"/>
      <c r="E23" s="160"/>
      <c r="F23" s="161"/>
      <c r="G23" s="160"/>
      <c r="H23" s="161"/>
      <c r="I23" s="160"/>
      <c r="J23" s="138"/>
      <c r="K23" s="150" t="s">
        <v>29</v>
      </c>
      <c r="L23" s="140"/>
      <c r="M23" s="88" t="s">
        <v>73</v>
      </c>
      <c r="N23" s="91" t="s">
        <v>72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21" customHeight="1" thickBot="1" x14ac:dyDescent="0.3">
      <c r="A24" s="110"/>
      <c r="B24" s="133"/>
      <c r="C24" s="153" t="s">
        <v>200</v>
      </c>
      <c r="D24" s="154"/>
      <c r="E24" s="157" t="s">
        <v>199</v>
      </c>
      <c r="F24" s="154"/>
      <c r="G24" s="157" t="s">
        <v>198</v>
      </c>
      <c r="H24" s="154"/>
      <c r="I24" s="157" t="s">
        <v>197</v>
      </c>
      <c r="J24" s="110"/>
      <c r="K24" s="141"/>
      <c r="L24" s="140"/>
      <c r="M24" s="88" t="s">
        <v>67</v>
      </c>
      <c r="N24" s="90" t="s">
        <v>66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24" customHeight="1" thickBot="1" x14ac:dyDescent="0.3">
      <c r="A25" s="110"/>
      <c r="B25" s="159"/>
      <c r="C25" s="155"/>
      <c r="D25" s="156"/>
      <c r="E25" s="158"/>
      <c r="F25" s="156"/>
      <c r="G25" s="158"/>
      <c r="H25" s="156"/>
      <c r="I25" s="158"/>
      <c r="J25" s="155"/>
      <c r="K25" s="151"/>
      <c r="L25" s="152"/>
      <c r="M25" s="88" t="s">
        <v>65</v>
      </c>
      <c r="N25" s="86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2.75" customHeight="1" x14ac:dyDescent="0.25">
      <c r="A26" s="234" t="s">
        <v>195</v>
      </c>
      <c r="B26" s="132" t="s">
        <v>12</v>
      </c>
      <c r="C26" s="135"/>
      <c r="D26" s="136"/>
      <c r="E26" s="135"/>
      <c r="F26" s="136"/>
      <c r="G26" s="135"/>
      <c r="H26" s="136"/>
      <c r="I26" s="135"/>
      <c r="J26" s="138"/>
      <c r="K26" s="238" t="s">
        <v>29</v>
      </c>
      <c r="L26" s="237"/>
      <c r="M26" s="88" t="s">
        <v>63</v>
      </c>
      <c r="N26" s="86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40.5" customHeight="1" thickBot="1" x14ac:dyDescent="0.3">
      <c r="A27" s="110"/>
      <c r="B27" s="169"/>
      <c r="C27" s="241" t="s">
        <v>196</v>
      </c>
      <c r="D27" s="162"/>
      <c r="E27" s="241"/>
      <c r="F27" s="162"/>
      <c r="G27" s="241"/>
      <c r="H27" s="162"/>
      <c r="I27" s="241"/>
      <c r="J27" s="155"/>
      <c r="K27" s="151"/>
      <c r="L27" s="152"/>
      <c r="M27" s="88" t="s">
        <v>58</v>
      </c>
      <c r="N27" s="86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3.5" customHeight="1" x14ac:dyDescent="0.25">
      <c r="A28" s="234" t="s">
        <v>195</v>
      </c>
      <c r="B28" s="235" t="s">
        <v>11</v>
      </c>
      <c r="C28" s="160"/>
      <c r="D28" s="161"/>
      <c r="E28" s="149"/>
      <c r="F28" s="161"/>
      <c r="G28" s="160"/>
      <c r="H28" s="161"/>
      <c r="I28" s="160"/>
      <c r="J28" s="138"/>
      <c r="K28" s="236" t="s">
        <v>29</v>
      </c>
      <c r="L28" s="237"/>
      <c r="M28" s="88" t="s">
        <v>56</v>
      </c>
      <c r="N28" s="86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25.5" customHeight="1" thickBot="1" x14ac:dyDescent="0.3">
      <c r="A29" s="110"/>
      <c r="B29" s="133"/>
      <c r="C29" s="153" t="s">
        <v>194</v>
      </c>
      <c r="D29" s="154"/>
      <c r="E29" s="252"/>
      <c r="F29" s="154"/>
      <c r="G29" s="252"/>
      <c r="H29" s="154"/>
      <c r="I29" s="157"/>
      <c r="J29" s="110"/>
      <c r="K29" s="141"/>
      <c r="L29" s="140"/>
      <c r="M29" s="87" t="s">
        <v>54</v>
      </c>
      <c r="N29" s="86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25.5" customHeight="1" thickBot="1" x14ac:dyDescent="0.3">
      <c r="A30" s="110"/>
      <c r="B30" s="159"/>
      <c r="C30" s="155"/>
      <c r="D30" s="156"/>
      <c r="E30" s="253"/>
      <c r="F30" s="156"/>
      <c r="G30" s="253"/>
      <c r="H30" s="156"/>
      <c r="I30" s="158"/>
      <c r="J30" s="155"/>
      <c r="K30" s="151"/>
      <c r="L30" s="152"/>
      <c r="M30" s="83"/>
      <c r="N30" s="82"/>
      <c r="O30" s="83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2.75" customHeight="1" x14ac:dyDescent="0.25">
      <c r="A31" s="234" t="s">
        <v>193</v>
      </c>
      <c r="B31" s="132" t="s">
        <v>10</v>
      </c>
      <c r="C31" s="144"/>
      <c r="D31" s="145"/>
      <c r="E31" s="144"/>
      <c r="F31" s="145"/>
      <c r="G31" s="144"/>
      <c r="H31" s="145"/>
      <c r="I31" s="144"/>
      <c r="J31" s="110"/>
      <c r="K31" s="139" t="s">
        <v>29</v>
      </c>
      <c r="L31" s="140"/>
      <c r="M31" s="83"/>
      <c r="N31" s="82"/>
      <c r="O31" s="83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27" customHeight="1" x14ac:dyDescent="0.25">
      <c r="A32" s="110"/>
      <c r="B32" s="133"/>
      <c r="C32" s="144" t="s">
        <v>192</v>
      </c>
      <c r="D32" s="145"/>
      <c r="E32" s="147"/>
      <c r="F32" s="145"/>
      <c r="G32" s="147"/>
      <c r="H32" s="145"/>
      <c r="I32" s="144"/>
      <c r="J32" s="110"/>
      <c r="K32" s="141"/>
      <c r="L32" s="140"/>
      <c r="M32" s="83"/>
      <c r="N32" s="82"/>
      <c r="O32" s="83"/>
      <c r="P32" s="81"/>
      <c r="Q32" s="81"/>
      <c r="R32" s="81"/>
      <c r="S32" s="81"/>
    </row>
    <row r="33" spans="1:26" ht="12.75" customHeight="1" thickBot="1" x14ac:dyDescent="0.3">
      <c r="A33" s="110"/>
      <c r="B33" s="134"/>
      <c r="C33" s="119"/>
      <c r="D33" s="146"/>
      <c r="E33" s="148"/>
      <c r="F33" s="146"/>
      <c r="G33" s="148"/>
      <c r="H33" s="146"/>
      <c r="I33" s="119"/>
      <c r="J33" s="119"/>
      <c r="K33" s="142"/>
      <c r="L33" s="143"/>
      <c r="M33" s="83"/>
      <c r="N33" s="82"/>
      <c r="O33" s="83"/>
      <c r="P33" s="81"/>
      <c r="Q33" s="81"/>
      <c r="R33" s="81"/>
      <c r="S33" s="81"/>
    </row>
    <row r="34" spans="1:26" ht="18" customHeight="1" x14ac:dyDescent="0.25">
      <c r="A34" s="233" t="s">
        <v>121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81"/>
      <c r="N34" s="82"/>
      <c r="O34" s="81"/>
      <c r="P34" s="81"/>
      <c r="Q34" s="81"/>
      <c r="R34" s="81"/>
      <c r="S34" s="81"/>
    </row>
    <row r="35" spans="1:26" ht="6" customHeight="1" thickBot="1" x14ac:dyDescent="0.3">
      <c r="A35" s="122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81"/>
      <c r="N35" s="82"/>
      <c r="O35" s="81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2.75" customHeight="1" x14ac:dyDescent="0.25">
      <c r="A36" s="85"/>
      <c r="B36" s="123" t="s">
        <v>53</v>
      </c>
      <c r="C36" s="125" t="s">
        <v>120</v>
      </c>
      <c r="D36" s="126"/>
      <c r="E36" s="115"/>
      <c r="F36" s="110"/>
      <c r="G36" s="114"/>
      <c r="H36" s="127" t="s">
        <v>51</v>
      </c>
      <c r="I36" s="128" t="s">
        <v>0</v>
      </c>
      <c r="J36" s="129"/>
      <c r="K36" s="126"/>
      <c r="L36" s="84"/>
      <c r="M36" s="81"/>
      <c r="N36" s="82"/>
      <c r="O36" s="81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2.75" customHeight="1" thickBot="1" x14ac:dyDescent="0.3">
      <c r="A37" s="85"/>
      <c r="B37" s="124"/>
      <c r="C37" s="113" t="s">
        <v>119</v>
      </c>
      <c r="D37" s="114"/>
      <c r="E37" s="115"/>
      <c r="F37" s="110"/>
      <c r="G37" s="114"/>
      <c r="H37" s="112"/>
      <c r="I37" s="119"/>
      <c r="J37" s="119"/>
      <c r="K37" s="120"/>
      <c r="L37" s="84"/>
      <c r="M37" s="81"/>
      <c r="N37" s="82"/>
      <c r="O37" s="81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2.75" customHeight="1" x14ac:dyDescent="0.25">
      <c r="A38" s="85"/>
      <c r="B38" s="111" t="s">
        <v>2</v>
      </c>
      <c r="C38" s="113" t="s">
        <v>118</v>
      </c>
      <c r="D38" s="114"/>
      <c r="E38" s="115"/>
      <c r="F38" s="110"/>
      <c r="G38" s="114"/>
      <c r="H38" s="116">
        <f>SUM(K14:L33)</f>
        <v>0</v>
      </c>
      <c r="I38" s="118" t="str">
        <f>IF(H38&gt;=22,$Q$14,IF(H38&gt;=15,$P$14,IF(H38&gt;=8,$O$14,$N$14)))</f>
        <v>Poor</v>
      </c>
      <c r="J38" s="110"/>
      <c r="K38" s="114"/>
      <c r="L38" s="84"/>
      <c r="M38" s="81"/>
      <c r="N38" s="81"/>
      <c r="O38" s="81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3.5" customHeight="1" thickBot="1" x14ac:dyDescent="0.3">
      <c r="A39" s="85"/>
      <c r="B39" s="112"/>
      <c r="C39" s="121" t="s">
        <v>117</v>
      </c>
      <c r="D39" s="120"/>
      <c r="E39" s="115"/>
      <c r="F39" s="110"/>
      <c r="G39" s="114"/>
      <c r="H39" s="117"/>
      <c r="I39" s="119"/>
      <c r="J39" s="119"/>
      <c r="K39" s="120"/>
      <c r="L39" s="84"/>
      <c r="M39" s="81"/>
      <c r="N39" s="81"/>
      <c r="O39" s="81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2.75" customHeight="1" x14ac:dyDescent="0.2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2.75" customHeight="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</row>
    <row r="42" spans="1:26" ht="15.75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</row>
    <row r="43" spans="1:26" ht="18.75" customHeight="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26" ht="15.75" customHeigh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</row>
    <row r="45" spans="1:26" ht="15.75" customHeigh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</row>
    <row r="46" spans="1:26" ht="15.75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26" ht="15.75" customHeight="1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</row>
    <row r="48" spans="1:26" ht="15.75" customHeight="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.75" customHeigh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.7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.75" customHeight="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.75" customHeight="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.7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.75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.75" customHeigh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.7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.75" customHeight="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.7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.7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5.75" customHeigh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ht="15.75" customHeight="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19" ht="15.75" customHeigh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ht="15.7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1:19" ht="15.75" customHeigh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1:19" ht="15.75" customHeigh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1:19" ht="15.75" customHeight="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1:19" ht="15.75" customHeigh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ht="15.7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spans="1:19" ht="15.75" customHeight="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19" ht="15.75" customHeight="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ht="15.75" customHeight="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spans="1:19" ht="15.75" customHeigh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spans="1:19" ht="15.7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ht="15.75" customHeigh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 ht="15.75" customHeigh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5.75" customHeight="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ht="15.75" customHeight="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spans="1:19" ht="15.75" customHeight="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15.75" customHeigh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 ht="15.75" customHeight="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 ht="15.75" customHeigh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15.75" customHeight="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15.7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15.75" customHeigh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15.75" customHeight="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15.75" customHeight="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15.75" customHeigh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 ht="15.75" customHeight="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15.75" customHeight="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15.75" customHeigh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 ht="15.75" customHeight="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 ht="15.75" customHeigh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 ht="15.7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 ht="15.75" customHeigh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 ht="15.75" customHeigh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15.75" customHeight="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 ht="15.75" customHeight="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15.75" customHeight="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15.75" customHeight="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15.75" customHeight="1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 ht="15.75" customHeigh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 ht="15.75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 ht="15.7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15.75" customHeigh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15.75" customHeigh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15.75" customHeigh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15.75" customHeight="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15.75" customHeight="1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15.75" customHeight="1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15.75" customHeight="1" x14ac:dyDescent="0.2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 ht="15.75" customHeight="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</row>
    <row r="113" spans="1:19" ht="15.75" customHeigh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</row>
    <row r="114" spans="1:19" ht="15.75" customHeigh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</row>
    <row r="115" spans="1:19" ht="15.75" customHeigh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spans="1:19" ht="15.75" customHeight="1" x14ac:dyDescent="0.2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spans="1:19" ht="15.75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</row>
    <row r="118" spans="1:19" ht="15.75" customHeight="1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</row>
    <row r="119" spans="1:19" ht="15.75" customHeight="1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19" ht="15.75" customHeight="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</row>
    <row r="121" spans="1:19" ht="15.75" customHeight="1" x14ac:dyDescent="0.2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</row>
    <row r="122" spans="1:19" ht="15.75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</row>
    <row r="123" spans="1:19" ht="15.75" customHeight="1" x14ac:dyDescent="0.2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</row>
    <row r="124" spans="1:19" ht="15.75" customHeigh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</row>
    <row r="125" spans="1:19" ht="15.75" customHeigh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</row>
    <row r="126" spans="1:19" ht="15.75" customHeight="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</row>
    <row r="127" spans="1:19" ht="15.75" customHeight="1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</row>
    <row r="128" spans="1:19" ht="15.75" customHeight="1" x14ac:dyDescent="0.2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spans="1:19" ht="15.75" customHeight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spans="1:19" ht="15.75" customHeight="1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</row>
    <row r="131" spans="1:19" ht="15.75" customHeight="1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</row>
    <row r="132" spans="1:19" ht="15.75" customHeight="1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</row>
    <row r="133" spans="1:19" ht="15.75" customHeight="1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</row>
    <row r="134" spans="1:19" ht="15.75" customHeigh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</row>
    <row r="135" spans="1:19" ht="15.75" customHeigh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</row>
    <row r="136" spans="1:19" ht="15.75" customHeight="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</row>
    <row r="137" spans="1:19" ht="15.75" customHeight="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</row>
    <row r="138" spans="1:19" ht="15.75" customHeight="1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</row>
    <row r="139" spans="1:19" ht="15.75" customHeight="1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</row>
    <row r="140" spans="1:19" ht="15.75" customHeight="1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</row>
    <row r="141" spans="1:19" ht="15.75" customHeight="1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</row>
    <row r="142" spans="1:19" ht="15.75" customHeight="1" x14ac:dyDescent="0.2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spans="1:19" ht="15.75" customHeight="1" x14ac:dyDescent="0.2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</row>
    <row r="144" spans="1:19" ht="15.75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spans="1:19" ht="15.75" customHeigh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</row>
    <row r="146" spans="1:19" ht="15.75" customHeight="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</row>
    <row r="147" spans="1:19" ht="15.75" customHeight="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</row>
    <row r="148" spans="1:19" ht="15.75" customHeight="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</row>
    <row r="149" spans="1:19" ht="15.75" customHeight="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</row>
    <row r="150" spans="1:19" ht="15.75" customHeight="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</row>
    <row r="151" spans="1:19" ht="15.75" customHeight="1" x14ac:dyDescent="0.2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</row>
    <row r="152" spans="1:19" ht="15.75" customHeight="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19" ht="15.75" customHeight="1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19" ht="15.7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</row>
    <row r="155" spans="1:19" ht="15.75" customHeight="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</row>
    <row r="156" spans="1:19" ht="15.75" customHeight="1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</row>
    <row r="157" spans="1:19" ht="15.75" customHeight="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</row>
    <row r="158" spans="1:19" ht="15.75" customHeight="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</row>
    <row r="159" spans="1:19" ht="15.75" customHeight="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</row>
    <row r="160" spans="1:19" ht="15.75" customHeight="1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</row>
    <row r="161" spans="1:19" ht="15.75" customHeight="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</row>
    <row r="162" spans="1:19" ht="15.75" customHeight="1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</row>
    <row r="163" spans="1:19" ht="15.75" customHeight="1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</row>
    <row r="164" spans="1:19" ht="15.75" customHeigh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</row>
    <row r="165" spans="1:19" ht="15.75" customHeight="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</row>
    <row r="166" spans="1:19" ht="15.75" customHeight="1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</row>
    <row r="167" spans="1:19" ht="15.75" customHeight="1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</row>
    <row r="168" spans="1:19" ht="15.75" customHeight="1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</row>
    <row r="169" spans="1:19" ht="15.75" customHeight="1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</row>
    <row r="170" spans="1:19" ht="15.75" customHeight="1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</row>
    <row r="171" spans="1:19" ht="15.75" customHeight="1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19" ht="15.75" customHeight="1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</row>
    <row r="173" spans="1:19" ht="15.75" customHeight="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</row>
    <row r="174" spans="1:19" ht="15.7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</row>
    <row r="175" spans="1:19" ht="15.75" customHeight="1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</row>
    <row r="176" spans="1:19" ht="15.75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</row>
    <row r="177" spans="1:19" ht="15.75" customHeight="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</row>
    <row r="178" spans="1:19" ht="15.75" customHeight="1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</row>
    <row r="179" spans="1:19" ht="15.75" customHeight="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</row>
    <row r="180" spans="1:19" ht="15.75" customHeight="1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</row>
    <row r="181" spans="1:19" ht="15.75" customHeight="1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</row>
    <row r="182" spans="1:19" ht="15.75" customHeight="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</row>
    <row r="183" spans="1:19" ht="15.75" customHeight="1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</row>
    <row r="184" spans="1:19" ht="15.7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</row>
    <row r="185" spans="1:19" ht="15.75" customHeight="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</row>
    <row r="186" spans="1:19" ht="15.75" customHeight="1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</row>
    <row r="187" spans="1:19" ht="15.75" customHeight="1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</row>
    <row r="188" spans="1:19" ht="15.75" customHeight="1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</row>
    <row r="189" spans="1:19" ht="15.75" customHeight="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</row>
    <row r="190" spans="1:19" ht="15.75" customHeight="1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</row>
    <row r="191" spans="1:19" ht="15.75" customHeight="1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</row>
    <row r="192" spans="1:19" ht="15.75" customHeight="1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</row>
    <row r="193" spans="1:19" ht="15.75" customHeight="1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</row>
    <row r="194" spans="1:19" ht="15.75" customHeigh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</row>
    <row r="195" spans="1:19" ht="15.75" customHeight="1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</row>
    <row r="196" spans="1:19" ht="15.75" customHeight="1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</row>
    <row r="197" spans="1:19" ht="15.75" customHeight="1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</row>
    <row r="198" spans="1:19" ht="15.7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</row>
    <row r="199" spans="1:19" ht="15.75" customHeight="1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</row>
    <row r="200" spans="1:19" ht="15.75" customHeight="1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</row>
    <row r="201" spans="1:19" ht="15.75" customHeight="1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</row>
    <row r="202" spans="1:19" ht="15.75" customHeight="1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</row>
    <row r="203" spans="1:19" ht="15.75" customHeight="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</row>
    <row r="204" spans="1:19" ht="15.75" customHeigh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</row>
    <row r="205" spans="1:19" ht="15.75" customHeight="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</row>
    <row r="206" spans="1:19" ht="15.75" customHeight="1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</row>
    <row r="207" spans="1:19" ht="15.75" customHeight="1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</row>
    <row r="208" spans="1:19" ht="15.75" customHeight="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</row>
    <row r="209" spans="1:19" ht="15.75" customHeight="1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</row>
    <row r="210" spans="1:19" ht="15.75" customHeight="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</row>
    <row r="211" spans="1:19" ht="15.75" customHeight="1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</row>
    <row r="212" spans="1:19" ht="15.75" customHeight="1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</row>
    <row r="213" spans="1:19" ht="15.75" customHeight="1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</row>
    <row r="214" spans="1:19" ht="15.75" customHeigh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</row>
    <row r="215" spans="1:19" ht="15.75" customHeight="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</row>
    <row r="216" spans="1:19" ht="15.75" customHeight="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</row>
    <row r="217" spans="1:19" ht="15.75" customHeight="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</row>
    <row r="218" spans="1:19" ht="15.75" customHeight="1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</row>
    <row r="219" spans="1:19" ht="15.75" customHeight="1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</row>
    <row r="220" spans="1:19" ht="15.75" customHeight="1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</row>
    <row r="221" spans="1:19" ht="15.75" customHeight="1" x14ac:dyDescent="0.2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</row>
    <row r="222" spans="1:19" ht="15.75" customHeight="1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</row>
    <row r="223" spans="1:19" ht="15.75" customHeight="1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</row>
    <row r="224" spans="1:19" ht="15.75" customHeigh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</row>
    <row r="225" spans="1:19" ht="15.75" customHeight="1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</row>
    <row r="226" spans="1:19" ht="15.75" customHeight="1" x14ac:dyDescent="0.2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</row>
    <row r="227" spans="1:19" ht="15.75" customHeight="1" x14ac:dyDescent="0.2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</row>
    <row r="228" spans="1:19" ht="15.75" customHeight="1" x14ac:dyDescent="0.2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spans="1:19" ht="15.75" customHeight="1" x14ac:dyDescent="0.2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</row>
    <row r="230" spans="1:19" ht="15.75" customHeight="1" x14ac:dyDescent="0.2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</row>
    <row r="231" spans="1:19" ht="15.75" customHeight="1" x14ac:dyDescent="0.2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</row>
    <row r="232" spans="1:19" ht="15.75" customHeight="1" x14ac:dyDescent="0.2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</row>
    <row r="233" spans="1:19" ht="15.75" customHeight="1" x14ac:dyDescent="0.2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</row>
    <row r="234" spans="1:19" ht="15.7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</row>
    <row r="235" spans="1:19" ht="15.75" customHeight="1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</row>
    <row r="236" spans="1:19" ht="15.75" customHeight="1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</row>
    <row r="237" spans="1:19" ht="15.75" customHeight="1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</row>
    <row r="238" spans="1:19" ht="15.75" customHeight="1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</row>
    <row r="239" spans="1:19" ht="15.75" customHeight="1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</row>
    <row r="240" spans="1:1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9">
    <mergeCell ref="A1:L1"/>
    <mergeCell ref="A2:L2"/>
    <mergeCell ref="A3:L3"/>
    <mergeCell ref="A4:L4"/>
    <mergeCell ref="A5:L5"/>
    <mergeCell ref="A6:L6"/>
    <mergeCell ref="A7:L7"/>
    <mergeCell ref="A8:L8"/>
    <mergeCell ref="C9:E9"/>
    <mergeCell ref="H9:J9"/>
    <mergeCell ref="C10:E10"/>
    <mergeCell ref="H10:J10"/>
    <mergeCell ref="A11:L11"/>
    <mergeCell ref="A12:B13"/>
    <mergeCell ref="C12:D12"/>
    <mergeCell ref="E12:F12"/>
    <mergeCell ref="G12:H12"/>
    <mergeCell ref="I12:J12"/>
    <mergeCell ref="K12:L13"/>
    <mergeCell ref="C13:D13"/>
    <mergeCell ref="E13:F13"/>
    <mergeCell ref="G13:H13"/>
    <mergeCell ref="I13:J13"/>
    <mergeCell ref="A14:A16"/>
    <mergeCell ref="B14:B16"/>
    <mergeCell ref="C14:D14"/>
    <mergeCell ref="E14:F14"/>
    <mergeCell ref="G14:H14"/>
    <mergeCell ref="I14:J14"/>
    <mergeCell ref="K14:L16"/>
    <mergeCell ref="C15:D16"/>
    <mergeCell ref="E15:F16"/>
    <mergeCell ref="G15:H16"/>
    <mergeCell ref="I15:J16"/>
    <mergeCell ref="A17:A19"/>
    <mergeCell ref="B17:B19"/>
    <mergeCell ref="C17:D17"/>
    <mergeCell ref="E17:F17"/>
    <mergeCell ref="G17:H17"/>
    <mergeCell ref="I17:J17"/>
    <mergeCell ref="K17:L19"/>
    <mergeCell ref="C18:D19"/>
    <mergeCell ref="E18:F19"/>
    <mergeCell ref="G18:H19"/>
    <mergeCell ref="I18:J19"/>
    <mergeCell ref="A20:A22"/>
    <mergeCell ref="B20:B22"/>
    <mergeCell ref="C20:D20"/>
    <mergeCell ref="E20:F20"/>
    <mergeCell ref="G20:H20"/>
    <mergeCell ref="I20:J20"/>
    <mergeCell ref="K20:L22"/>
    <mergeCell ref="C21:D22"/>
    <mergeCell ref="E21:F22"/>
    <mergeCell ref="G21:H22"/>
    <mergeCell ref="I21:J22"/>
    <mergeCell ref="K26:L27"/>
    <mergeCell ref="C27:D27"/>
    <mergeCell ref="E27:F27"/>
    <mergeCell ref="G27:H27"/>
    <mergeCell ref="I27:J27"/>
    <mergeCell ref="A23:A25"/>
    <mergeCell ref="B23:B25"/>
    <mergeCell ref="C23:D23"/>
    <mergeCell ref="E23:F23"/>
    <mergeCell ref="G23:H23"/>
    <mergeCell ref="I23:J23"/>
    <mergeCell ref="K23:L25"/>
    <mergeCell ref="C24:D25"/>
    <mergeCell ref="E24:F25"/>
    <mergeCell ref="G24:H25"/>
    <mergeCell ref="I24:J25"/>
    <mergeCell ref="C32:D33"/>
    <mergeCell ref="E32:F33"/>
    <mergeCell ref="G32:H33"/>
    <mergeCell ref="I32:J33"/>
    <mergeCell ref="A31:A33"/>
    <mergeCell ref="B31:B33"/>
    <mergeCell ref="C31:D31"/>
    <mergeCell ref="E31:F31"/>
    <mergeCell ref="A26:A27"/>
    <mergeCell ref="B26:B27"/>
    <mergeCell ref="C26:D26"/>
    <mergeCell ref="E26:F26"/>
    <mergeCell ref="G26:H26"/>
    <mergeCell ref="I26:J26"/>
    <mergeCell ref="A40:L40"/>
    <mergeCell ref="B38:B39"/>
    <mergeCell ref="C38:D38"/>
    <mergeCell ref="E38:G38"/>
    <mergeCell ref="H38:H39"/>
    <mergeCell ref="I38:K39"/>
    <mergeCell ref="C39:D39"/>
    <mergeCell ref="E39:G39"/>
    <mergeCell ref="A28:A30"/>
    <mergeCell ref="B28:B30"/>
    <mergeCell ref="C28:D28"/>
    <mergeCell ref="E28:F28"/>
    <mergeCell ref="G28:H28"/>
    <mergeCell ref="G31:H31"/>
    <mergeCell ref="I31:J31"/>
    <mergeCell ref="I28:J28"/>
    <mergeCell ref="K28:L30"/>
    <mergeCell ref="C29:D30"/>
    <mergeCell ref="E29:F29"/>
    <mergeCell ref="G29:H29"/>
    <mergeCell ref="I29:J30"/>
    <mergeCell ref="E30:F30"/>
    <mergeCell ref="G30:H30"/>
    <mergeCell ref="K31:L33"/>
    <mergeCell ref="A34:L34"/>
    <mergeCell ref="A35:L35"/>
    <mergeCell ref="B36:B37"/>
    <mergeCell ref="C36:D36"/>
    <mergeCell ref="E36:G36"/>
    <mergeCell ref="H36:H37"/>
    <mergeCell ref="I36:K37"/>
    <mergeCell ref="C37:D37"/>
    <mergeCell ref="E37:G37"/>
  </mergeCells>
  <dataValidations count="4">
    <dataValidation type="list" allowBlank="1" showErrorMessage="1" sqref="C9" xr:uid="{00000000-0002-0000-0C00-000000000000}">
      <formula1>$M$16:$M$29</formula1>
    </dataValidation>
    <dataValidation type="list" allowBlank="1" showErrorMessage="1" sqref="H10:J10" xr:uid="{00000000-0002-0000-0C00-000001000000}">
      <formula1>$N$16:$N$24</formula1>
    </dataValidation>
    <dataValidation type="list" allowBlank="1" showInputMessage="1" showErrorMessage="1" sqref="H9:J9" xr:uid="{00000000-0002-0000-0C00-000002000000}">
      <formula1>$O$16:$O$21</formula1>
    </dataValidation>
    <dataValidation type="list" allowBlank="1" showInputMessage="1" showErrorMessage="1" sqref="M16:M29" xr:uid="{00000000-0002-0000-0C00-000003000000}">
      <formula1>$M$16:$M$29</formula1>
    </dataValidation>
  </dataValidations>
  <printOptions horizontalCentered="1" verticalCentered="1"/>
  <pageMargins left="0.4" right="0.4" top="0" bottom="0" header="0" footer="0"/>
  <pageSetup scale="9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W986"/>
  <sheetViews>
    <sheetView tabSelected="1" zoomScaleNormal="100" workbookViewId="0">
      <selection activeCell="Q16" sqref="Q16"/>
    </sheetView>
  </sheetViews>
  <sheetFormatPr defaultColWidth="14.42578125" defaultRowHeight="15" customHeight="1" x14ac:dyDescent="0.25"/>
  <cols>
    <col min="1" max="1" width="16.5703125" style="1" customWidth="1"/>
    <col min="2" max="2" width="3.7109375" style="1" customWidth="1"/>
    <col min="3" max="3" width="2.7109375" style="1" customWidth="1"/>
    <col min="4" max="4" width="14.7109375" style="1" customWidth="1"/>
    <col min="5" max="7" width="12.140625" style="1" customWidth="1"/>
    <col min="8" max="8" width="13.140625" style="1" customWidth="1"/>
    <col min="9" max="9" width="13.28515625" style="1" customWidth="1"/>
    <col min="10" max="10" width="12.85546875" style="1" customWidth="1"/>
    <col min="11" max="11" width="8.7109375" style="1" customWidth="1"/>
    <col min="12" max="12" width="5.28515625" style="1" customWidth="1"/>
    <col min="13" max="13" width="12.42578125" style="1" customWidth="1"/>
    <col min="14" max="14" width="15.7109375" style="1" customWidth="1"/>
    <col min="15" max="21" width="8.7109375" style="1" customWidth="1"/>
    <col min="22" max="16384" width="14.42578125" style="1"/>
  </cols>
  <sheetData>
    <row r="1" spans="1:14" ht="33" customHeight="1" thickBot="1" x14ac:dyDescent="0.3">
      <c r="A1" s="243" t="s">
        <v>47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1.6" customHeight="1" thickBot="1" x14ac:dyDescent="0.3">
      <c r="A2" s="196" t="s">
        <v>220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</row>
    <row r="3" spans="1:14" ht="21.6" customHeight="1" thickBot="1" x14ac:dyDescent="0.3">
      <c r="A3" s="2"/>
      <c r="B3" s="2"/>
      <c r="C3" s="2"/>
      <c r="D3" s="199" t="s">
        <v>21</v>
      </c>
      <c r="E3" s="200"/>
      <c r="F3" s="201"/>
      <c r="G3" s="46"/>
      <c r="H3" s="199" t="s">
        <v>22</v>
      </c>
      <c r="I3" s="200"/>
      <c r="J3" s="200"/>
      <c r="K3" s="200"/>
      <c r="L3" s="200"/>
      <c r="M3" s="200"/>
      <c r="N3" s="201"/>
    </row>
    <row r="4" spans="1:14" ht="17.45" customHeight="1" thickBot="1" x14ac:dyDescent="0.3">
      <c r="A4" s="2"/>
      <c r="B4" s="2"/>
      <c r="C4" s="2"/>
      <c r="D4" s="202" t="s">
        <v>28</v>
      </c>
      <c r="E4" s="203"/>
      <c r="F4" s="203"/>
      <c r="G4" s="203"/>
      <c r="H4" s="204"/>
      <c r="I4" s="204"/>
      <c r="J4" s="205"/>
      <c r="K4" s="3"/>
      <c r="L4" s="2"/>
      <c r="M4" s="3"/>
      <c r="N4" s="2"/>
    </row>
    <row r="5" spans="1:14" ht="62.25" customHeight="1" thickBot="1" x14ac:dyDescent="0.3">
      <c r="A5" s="47" t="s">
        <v>23</v>
      </c>
      <c r="B5" s="2"/>
      <c r="C5" s="2"/>
      <c r="D5" s="66" t="s">
        <v>16</v>
      </c>
      <c r="E5" s="64" t="s">
        <v>15</v>
      </c>
      <c r="F5" s="65" t="s">
        <v>14</v>
      </c>
      <c r="G5" s="78" t="s">
        <v>13</v>
      </c>
      <c r="H5" s="77" t="s">
        <v>12</v>
      </c>
      <c r="I5" s="65" t="s">
        <v>11</v>
      </c>
      <c r="J5" s="69" t="s">
        <v>10</v>
      </c>
      <c r="K5" s="3"/>
      <c r="L5" s="2"/>
      <c r="M5" s="187" t="s">
        <v>1</v>
      </c>
      <c r="N5" s="189" t="s">
        <v>0</v>
      </c>
    </row>
    <row r="6" spans="1:14" ht="16.899999999999999" customHeight="1" thickBot="1" x14ac:dyDescent="0.3">
      <c r="A6" s="51" t="s">
        <v>17</v>
      </c>
      <c r="B6" s="52"/>
      <c r="C6" s="52"/>
      <c r="D6" s="191" t="s">
        <v>30</v>
      </c>
      <c r="E6" s="245"/>
      <c r="F6" s="245"/>
      <c r="G6" s="245"/>
      <c r="H6" s="245"/>
      <c r="I6" s="245"/>
      <c r="J6" s="246"/>
      <c r="K6" s="51" t="s">
        <v>1</v>
      </c>
      <c r="L6" s="2"/>
      <c r="M6" s="188"/>
      <c r="N6" s="190"/>
    </row>
    <row r="7" spans="1:14" ht="14.25" customHeight="1" x14ac:dyDescent="0.25">
      <c r="A7" s="25">
        <v>1</v>
      </c>
      <c r="B7" s="2"/>
      <c r="C7" s="2"/>
      <c r="D7" s="26"/>
      <c r="E7" s="27"/>
      <c r="F7" s="28"/>
      <c r="G7" s="28"/>
      <c r="H7" s="28"/>
      <c r="I7" s="28"/>
      <c r="J7" s="29"/>
      <c r="K7" s="30">
        <f t="shared" ref="K7:K16" si="0">SUM(D7:J7)</f>
        <v>0</v>
      </c>
      <c r="L7" s="2"/>
      <c r="M7" s="18">
        <f t="shared" ref="M7:M16" si="1">K7</f>
        <v>0</v>
      </c>
      <c r="N7" s="17" t="str">
        <f>IF(AND(M7&gt;=22,M7&lt;=28),"Exceptional",IF(AND(M7&gt;=15,M7&lt;=21),"Acceptable",IF(AND(M7&gt;=8,M7&lt;=14),"Marginal",IF(AND(M7&gt;=0,M7&lt;=7),"Poor"))))</f>
        <v>Poor</v>
      </c>
    </row>
    <row r="8" spans="1:14" ht="14.25" customHeight="1" x14ac:dyDescent="0.25">
      <c r="A8" s="15">
        <f t="shared" ref="A8:A16" si="2">A7+1</f>
        <v>2</v>
      </c>
      <c r="B8" s="2"/>
      <c r="C8" s="2"/>
      <c r="D8" s="13"/>
      <c r="E8" s="11"/>
      <c r="F8" s="10"/>
      <c r="G8" s="10"/>
      <c r="H8" s="10"/>
      <c r="I8" s="10"/>
      <c r="J8" s="14"/>
      <c r="K8" s="12">
        <f t="shared" si="0"/>
        <v>0</v>
      </c>
      <c r="L8" s="2"/>
      <c r="M8" s="19">
        <f t="shared" si="1"/>
        <v>0</v>
      </c>
      <c r="N8" s="17" t="str">
        <f t="shared" ref="N8:N17" si="3">IF(AND(M8&gt;=22,M8&lt;=28),"Exceptional",IF(AND(M8&gt;=15,M8&lt;=21),"Acceptable",IF(AND(M8&gt;=8,M8&lt;=14),"Marginal",IF(AND(M8&gt;=0,M8&lt;=7),"Poor"))))</f>
        <v>Poor</v>
      </c>
    </row>
    <row r="9" spans="1:14" ht="14.25" customHeight="1" x14ac:dyDescent="0.25">
      <c r="A9" s="15">
        <f t="shared" si="2"/>
        <v>3</v>
      </c>
      <c r="B9" s="2"/>
      <c r="C9" s="2"/>
      <c r="D9" s="13"/>
      <c r="E9" s="11"/>
      <c r="F9" s="10"/>
      <c r="G9" s="10"/>
      <c r="H9" s="10"/>
      <c r="I9" s="10"/>
      <c r="J9" s="14"/>
      <c r="K9" s="12">
        <f t="shared" si="0"/>
        <v>0</v>
      </c>
      <c r="L9" s="2"/>
      <c r="M9" s="19">
        <f t="shared" si="1"/>
        <v>0</v>
      </c>
      <c r="N9" s="17" t="str">
        <f t="shared" si="3"/>
        <v>Poor</v>
      </c>
    </row>
    <row r="10" spans="1:14" ht="14.25" customHeight="1" x14ac:dyDescent="0.25">
      <c r="A10" s="15"/>
      <c r="B10" s="2"/>
      <c r="C10" s="2"/>
      <c r="D10" s="106" t="s">
        <v>217</v>
      </c>
      <c r="E10" s="11"/>
      <c r="F10" s="10"/>
      <c r="G10" s="10"/>
      <c r="H10" s="10"/>
      <c r="I10" s="10"/>
      <c r="J10" s="14"/>
      <c r="K10" s="12"/>
      <c r="L10" s="2"/>
      <c r="M10" s="19"/>
      <c r="N10" s="17" t="str">
        <f t="shared" si="3"/>
        <v>Poor</v>
      </c>
    </row>
    <row r="11" spans="1:14" ht="14.25" customHeight="1" x14ac:dyDescent="0.25">
      <c r="A11" s="15">
        <f>A9+1</f>
        <v>4</v>
      </c>
      <c r="B11" s="2"/>
      <c r="C11" s="2"/>
      <c r="D11" s="13"/>
      <c r="E11" s="11"/>
      <c r="F11" s="10"/>
      <c r="G11" s="10"/>
      <c r="H11" s="10"/>
      <c r="I11" s="10"/>
      <c r="J11" s="14"/>
      <c r="K11" s="12">
        <f t="shared" si="0"/>
        <v>0</v>
      </c>
      <c r="L11" s="2"/>
      <c r="M11" s="19">
        <f t="shared" si="1"/>
        <v>0</v>
      </c>
      <c r="N11" s="17" t="str">
        <f t="shared" si="3"/>
        <v>Poor</v>
      </c>
    </row>
    <row r="12" spans="1:14" ht="14.25" customHeight="1" x14ac:dyDescent="0.25">
      <c r="A12" s="15">
        <f t="shared" si="2"/>
        <v>5</v>
      </c>
      <c r="B12" s="2"/>
      <c r="C12" s="2"/>
      <c r="D12" s="13"/>
      <c r="E12" s="11"/>
      <c r="F12" s="10"/>
      <c r="G12" s="10"/>
      <c r="H12" s="10"/>
      <c r="I12" s="10"/>
      <c r="J12" s="14"/>
      <c r="K12" s="12">
        <f t="shared" si="0"/>
        <v>0</v>
      </c>
      <c r="L12" s="2"/>
      <c r="M12" s="19">
        <f t="shared" si="1"/>
        <v>0</v>
      </c>
      <c r="N12" s="17" t="str">
        <f t="shared" si="3"/>
        <v>Poor</v>
      </c>
    </row>
    <row r="13" spans="1:14" ht="14.25" customHeight="1" x14ac:dyDescent="0.25">
      <c r="A13" s="15">
        <f t="shared" si="2"/>
        <v>6</v>
      </c>
      <c r="B13" s="2"/>
      <c r="C13" s="2"/>
      <c r="D13" s="13"/>
      <c r="E13" s="11"/>
      <c r="F13" s="10"/>
      <c r="G13" s="10"/>
      <c r="H13" s="10"/>
      <c r="I13" s="10"/>
      <c r="J13" s="14"/>
      <c r="K13" s="12">
        <f t="shared" si="0"/>
        <v>0</v>
      </c>
      <c r="L13" s="2"/>
      <c r="M13" s="19">
        <f t="shared" si="1"/>
        <v>0</v>
      </c>
      <c r="N13" s="17" t="str">
        <f t="shared" si="3"/>
        <v>Poor</v>
      </c>
    </row>
    <row r="14" spans="1:14" ht="14.25" customHeight="1" x14ac:dyDescent="0.25">
      <c r="A14" s="15">
        <f t="shared" si="2"/>
        <v>7</v>
      </c>
      <c r="B14" s="2"/>
      <c r="C14" s="2"/>
      <c r="D14" s="13"/>
      <c r="E14" s="11"/>
      <c r="F14" s="10"/>
      <c r="G14" s="10"/>
      <c r="H14" s="10"/>
      <c r="I14" s="10"/>
      <c r="J14" s="14"/>
      <c r="K14" s="12">
        <f t="shared" si="0"/>
        <v>0</v>
      </c>
      <c r="L14" s="2"/>
      <c r="M14" s="19">
        <f t="shared" si="1"/>
        <v>0</v>
      </c>
      <c r="N14" s="17" t="str">
        <f t="shared" si="3"/>
        <v>Poor</v>
      </c>
    </row>
    <row r="15" spans="1:14" ht="14.25" customHeight="1" x14ac:dyDescent="0.25">
      <c r="A15" s="15">
        <f>A14+1</f>
        <v>8</v>
      </c>
      <c r="B15" s="2"/>
      <c r="C15" s="2"/>
      <c r="D15" s="13"/>
      <c r="E15" s="11"/>
      <c r="F15" s="10"/>
      <c r="G15" s="10"/>
      <c r="H15" s="10"/>
      <c r="I15" s="10"/>
      <c r="J15" s="14"/>
      <c r="K15" s="12">
        <f t="shared" si="0"/>
        <v>0</v>
      </c>
      <c r="L15" s="2"/>
      <c r="M15" s="19">
        <f t="shared" si="1"/>
        <v>0</v>
      </c>
      <c r="N15" s="17" t="str">
        <f t="shared" si="3"/>
        <v>Poor</v>
      </c>
    </row>
    <row r="16" spans="1:14" ht="14.25" customHeight="1" x14ac:dyDescent="0.25">
      <c r="A16" s="15">
        <f t="shared" si="2"/>
        <v>9</v>
      </c>
      <c r="B16" s="2"/>
      <c r="C16" s="2"/>
      <c r="D16" s="13"/>
      <c r="E16" s="11"/>
      <c r="F16" s="10"/>
      <c r="G16" s="10"/>
      <c r="H16" s="10"/>
      <c r="I16" s="10"/>
      <c r="J16" s="14"/>
      <c r="K16" s="12">
        <f t="shared" si="0"/>
        <v>0</v>
      </c>
      <c r="L16" s="2"/>
      <c r="M16" s="19">
        <f t="shared" si="1"/>
        <v>0</v>
      </c>
      <c r="N16" s="17" t="str">
        <f t="shared" si="3"/>
        <v>Poor</v>
      </c>
    </row>
    <row r="17" spans="1:23" ht="14.25" customHeight="1" thickBot="1" x14ac:dyDescent="0.3">
      <c r="A17" s="16">
        <v>10</v>
      </c>
      <c r="B17" s="2"/>
      <c r="C17" s="2"/>
      <c r="D17" s="20"/>
      <c r="E17" s="21"/>
      <c r="F17" s="22"/>
      <c r="G17" s="22"/>
      <c r="H17" s="22"/>
      <c r="I17" s="22"/>
      <c r="J17" s="23"/>
      <c r="K17" s="31">
        <f>SUM(D17:J17)</f>
        <v>0</v>
      </c>
      <c r="L17" s="2"/>
      <c r="M17" s="32">
        <f>K17</f>
        <v>0</v>
      </c>
      <c r="N17" s="17" t="str">
        <f t="shared" si="3"/>
        <v>Poor</v>
      </c>
    </row>
    <row r="18" spans="1:23" ht="19.149999999999999" customHeight="1" thickBot="1" x14ac:dyDescent="0.3">
      <c r="A18" s="2"/>
      <c r="B18" s="2"/>
      <c r="C18" s="2"/>
      <c r="D18" s="107" t="e">
        <f>AVERAGE(D7:D17)</f>
        <v>#DIV/0!</v>
      </c>
      <c r="E18" s="108" t="e">
        <f>AVERAGE(E7:E17)</f>
        <v>#DIV/0!</v>
      </c>
      <c r="F18" s="108" t="e">
        <f>AVERAGE(F7:F17)</f>
        <v>#DIV/0!</v>
      </c>
      <c r="G18" s="108" t="e">
        <f>AVERAGE(G7:G17)</f>
        <v>#DIV/0!</v>
      </c>
      <c r="H18" s="108" t="e">
        <f t="shared" ref="H18:J18" si="4">AVERAGE(H7:H17)</f>
        <v>#DIV/0!</v>
      </c>
      <c r="I18" s="108" t="e">
        <f t="shared" si="4"/>
        <v>#DIV/0!</v>
      </c>
      <c r="J18" s="108" t="e">
        <f t="shared" si="4"/>
        <v>#DIV/0!</v>
      </c>
      <c r="K18" s="217" t="s">
        <v>19</v>
      </c>
      <c r="L18" s="218"/>
      <c r="M18" s="218"/>
      <c r="N18" s="219"/>
    </row>
    <row r="19" spans="1:23" ht="14.25" customHeight="1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  <c r="L19" s="2"/>
      <c r="M19" s="3"/>
      <c r="N19" s="2"/>
    </row>
    <row r="20" spans="1:23" ht="22.15" customHeight="1" thickBot="1" x14ac:dyDescent="0.3">
      <c r="A20" s="2"/>
      <c r="B20" s="2"/>
      <c r="C20" s="2"/>
      <c r="D20" s="55" t="s">
        <v>2</v>
      </c>
      <c r="E20" s="33" t="s">
        <v>3</v>
      </c>
      <c r="F20" s="24"/>
      <c r="G20" s="24"/>
      <c r="H20" s="24"/>
      <c r="I20" s="24"/>
      <c r="J20" s="38" t="s">
        <v>4</v>
      </c>
      <c r="K20" s="3"/>
      <c r="L20" s="2"/>
      <c r="M20" s="3"/>
      <c r="N20" s="2"/>
    </row>
    <row r="21" spans="1:23" ht="14.25" customHeight="1" x14ac:dyDescent="0.25">
      <c r="A21" s="2"/>
      <c r="B21" s="2"/>
      <c r="C21" s="2"/>
      <c r="D21" s="39" t="s">
        <v>5</v>
      </c>
      <c r="E21" s="34">
        <f>COUNTIF($N$7:$N$17,"Exceptional")</f>
        <v>0</v>
      </c>
      <c r="F21" s="7"/>
      <c r="G21" s="7"/>
      <c r="H21" s="7"/>
      <c r="I21" s="7"/>
      <c r="J21" s="42">
        <f>E21/$E$25</f>
        <v>0</v>
      </c>
      <c r="K21" s="220">
        <f>SUM(J21:J22)</f>
        <v>0</v>
      </c>
      <c r="L21" s="221"/>
      <c r="M21" s="224" t="s">
        <v>18</v>
      </c>
      <c r="N21" s="221"/>
    </row>
    <row r="22" spans="1:23" ht="14.25" customHeight="1" thickBot="1" x14ac:dyDescent="0.3">
      <c r="A22" s="2"/>
      <c r="B22" s="2"/>
      <c r="C22" s="2"/>
      <c r="D22" s="40" t="s">
        <v>6</v>
      </c>
      <c r="E22" s="35">
        <f>COUNTIF($N$7:$N$17,"Acceptable")</f>
        <v>0</v>
      </c>
      <c r="F22" s="6"/>
      <c r="G22" s="6"/>
      <c r="H22" s="6"/>
      <c r="I22" s="6"/>
      <c r="J22" s="43">
        <f>E22/$E$25</f>
        <v>0</v>
      </c>
      <c r="K22" s="222"/>
      <c r="L22" s="223"/>
      <c r="M22" s="225"/>
      <c r="N22" s="223"/>
    </row>
    <row r="23" spans="1:23" ht="14.25" customHeight="1" x14ac:dyDescent="0.25">
      <c r="A23" s="2"/>
      <c r="B23" s="2"/>
      <c r="C23" s="2"/>
      <c r="D23" s="40" t="s">
        <v>7</v>
      </c>
      <c r="E23" s="35">
        <f>COUNTIF($N$7:$N$17,"Marginal")</f>
        <v>0</v>
      </c>
      <c r="F23" s="6"/>
      <c r="G23" s="6"/>
      <c r="H23" s="6"/>
      <c r="I23" s="6"/>
      <c r="J23" s="43">
        <f>E23/$E$25</f>
        <v>0</v>
      </c>
      <c r="K23" s="3"/>
      <c r="L23" s="2"/>
      <c r="M23" s="226" t="s">
        <v>20</v>
      </c>
      <c r="N23" s="227"/>
    </row>
    <row r="24" spans="1:23" ht="14.25" customHeight="1" thickBot="1" x14ac:dyDescent="0.3">
      <c r="A24" s="2"/>
      <c r="B24" s="2"/>
      <c r="C24" s="2"/>
      <c r="D24" s="41" t="s">
        <v>8</v>
      </c>
      <c r="E24" s="36">
        <f>COUNTIF($N$7:$N$17,"Poor")</f>
        <v>11</v>
      </c>
      <c r="F24" s="5"/>
      <c r="G24" s="5"/>
      <c r="H24" s="5"/>
      <c r="I24" s="5"/>
      <c r="J24" s="44">
        <f>E24/$E$25</f>
        <v>1</v>
      </c>
      <c r="K24" s="3"/>
      <c r="L24" s="2"/>
      <c r="M24" s="228">
        <f>(K21)*4</f>
        <v>0</v>
      </c>
      <c r="N24" s="229"/>
      <c r="W24" s="54"/>
    </row>
    <row r="25" spans="1:23" ht="14.25" customHeight="1" thickBot="1" x14ac:dyDescent="0.3">
      <c r="A25" s="2"/>
      <c r="B25" s="2"/>
      <c r="C25" s="2"/>
      <c r="D25" s="53" t="s">
        <v>25</v>
      </c>
      <c r="E25" s="37">
        <f>SUM(E21:E24)</f>
        <v>11</v>
      </c>
      <c r="F25" s="4"/>
      <c r="G25" s="4"/>
      <c r="H25" s="4"/>
      <c r="I25" s="4"/>
      <c r="J25" s="45">
        <f>SUM(J21:J24)</f>
        <v>1</v>
      </c>
      <c r="K25" s="3"/>
      <c r="L25" s="2"/>
      <c r="M25" s="230"/>
      <c r="N25" s="231"/>
    </row>
    <row r="26" spans="1:23" ht="14.25" customHeight="1" thickBot="1" x14ac:dyDescent="0.3"/>
    <row r="27" spans="1:23" ht="14.25" customHeight="1" thickBot="1" x14ac:dyDescent="0.3">
      <c r="A27" s="215" t="s">
        <v>218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32"/>
    </row>
    <row r="28" spans="1:23" ht="14.25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8"/>
    </row>
    <row r="29" spans="1:23" ht="14.25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1"/>
    </row>
    <row r="30" spans="1:23" ht="14.25" customHeight="1" x14ac:dyDescent="0.2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</row>
    <row r="31" spans="1:23" ht="14.2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</row>
    <row r="32" spans="1:23" ht="14.25" customHeight="1" thickBot="1" x14ac:dyDescent="0.3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</row>
    <row r="33" spans="1:14" ht="14.25" customHeight="1" thickBot="1" x14ac:dyDescent="0.3">
      <c r="A33" s="215" t="s">
        <v>219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4" ht="14.25" customHeight="1" x14ac:dyDescent="0.25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8"/>
    </row>
    <row r="35" spans="1:14" ht="14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1:14" ht="14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</row>
    <row r="37" spans="1:14" ht="14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1"/>
    </row>
    <row r="38" spans="1:14" ht="14.25" customHeight="1" thickBot="1" x14ac:dyDescent="0.3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4"/>
    </row>
    <row r="39" spans="1:14" ht="14.25" customHeight="1" x14ac:dyDescent="0.25"/>
    <row r="40" spans="1:14" ht="14.25" customHeight="1" x14ac:dyDescent="0.25"/>
    <row r="41" spans="1:14" ht="14.25" customHeight="1" x14ac:dyDescent="0.25"/>
    <row r="42" spans="1:14" ht="14.25" customHeight="1" x14ac:dyDescent="0.25"/>
    <row r="43" spans="1:14" ht="14.25" customHeight="1" x14ac:dyDescent="0.25"/>
    <row r="44" spans="1:14" ht="14.25" customHeight="1" x14ac:dyDescent="0.25"/>
    <row r="45" spans="1:14" ht="14.25" customHeight="1" x14ac:dyDescent="0.25"/>
    <row r="46" spans="1:14" ht="14.25" customHeight="1" x14ac:dyDescent="0.25"/>
    <row r="47" spans="1:14" ht="14.25" customHeight="1" x14ac:dyDescent="0.25"/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17">
    <mergeCell ref="H3:N3"/>
    <mergeCell ref="K21:L22"/>
    <mergeCell ref="M21:N22"/>
    <mergeCell ref="K18:N18"/>
    <mergeCell ref="A1:N1"/>
    <mergeCell ref="D4:J4"/>
    <mergeCell ref="M5:M6"/>
    <mergeCell ref="N5:N6"/>
    <mergeCell ref="A2:N2"/>
    <mergeCell ref="D6:J6"/>
    <mergeCell ref="D3:F3"/>
    <mergeCell ref="A28:N32"/>
    <mergeCell ref="A34:N38"/>
    <mergeCell ref="A33:N33"/>
    <mergeCell ref="A27:N27"/>
    <mergeCell ref="M23:N23"/>
    <mergeCell ref="M24:N25"/>
  </mergeCells>
  <pageMargins left="0.7" right="0.7" top="0.75" bottom="0.75" header="0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Rubric SO1</vt:lpstr>
      <vt:lpstr>SO #1</vt:lpstr>
      <vt:lpstr>Rubric SO2</vt:lpstr>
      <vt:lpstr>SO #2</vt:lpstr>
      <vt:lpstr>Rubric SO5</vt:lpstr>
      <vt:lpstr>SO #5 </vt:lpstr>
      <vt:lpstr>Rubric SO6</vt:lpstr>
      <vt:lpstr>SO #6</vt:lpstr>
      <vt:lpstr>'Rubric SO1'!Print_Area</vt:lpstr>
      <vt:lpstr>'Rubric SO2'!Print_Area</vt:lpstr>
      <vt:lpstr>'Rubric SO5'!Print_Area</vt:lpstr>
      <vt:lpstr>'Rubric SO6'!Print_Area</vt:lpstr>
      <vt:lpstr>'SO #1'!Print_Area</vt:lpstr>
      <vt:lpstr>'SO #2'!Print_Area</vt:lpstr>
      <vt:lpstr>'SO #5 '!Print_Area</vt:lpstr>
      <vt:lpstr>'SO #6'!Print_Area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HIRAM GONZALEZ</dc:creator>
  <cp:lastModifiedBy>Tarafa</cp:lastModifiedBy>
  <cp:lastPrinted>2021-08-24T18:26:36Z</cp:lastPrinted>
  <dcterms:created xsi:type="dcterms:W3CDTF">2020-02-15T01:06:46Z</dcterms:created>
  <dcterms:modified xsi:type="dcterms:W3CDTF">2026-02-09T17:48:41Z</dcterms:modified>
</cp:coreProperties>
</file>