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\Downloads\"/>
    </mc:Choice>
  </mc:AlternateContent>
  <bookViews>
    <workbookView xWindow="0" yWindow="468" windowWidth="28800" windowHeight="16068"/>
  </bookViews>
  <sheets>
    <sheet name="Apédice F" sheetId="3" r:id="rId1"/>
    <sheet name="Apéndice G" sheetId="2" r:id="rId2"/>
    <sheet name="Apéndice H" sheetId="1" r:id="rId3"/>
    <sheet name="Apéndice I" sheetId="4" r:id="rId4"/>
    <sheet name="Sheet2" sheetId="6" state="hidden" r:id="rId5"/>
    <sheet name="Promedio" sheetId="7" r:id="rId6"/>
  </sheets>
  <definedNames>
    <definedName name="_xlnm.Print_Titles" localSheetId="0">'Apédice F'!$15:$15</definedName>
    <definedName name="_xlnm.Print_Titles" localSheetId="1">'Apéndice G'!$14:$14</definedName>
    <definedName name="_xlnm.Print_Titles" localSheetId="2">'Apéndice H'!$32:$33</definedName>
    <definedName name="_xlnm.Print_Titles" localSheetId="3">'Apéndice I'!#REF!</definedName>
  </definedNames>
  <calcPr calcId="152511"/>
</workbook>
</file>

<file path=xl/calcChain.xml><?xml version="1.0" encoding="utf-8"?>
<calcChain xmlns="http://schemas.openxmlformats.org/spreadsheetml/2006/main">
  <c r="F5" i="7" l="1"/>
  <c r="C41" i="4"/>
  <c r="B41" i="4"/>
  <c r="B73" i="1"/>
  <c r="C34" i="2"/>
  <c r="B34" i="2"/>
  <c r="G48" i="3"/>
  <c r="F48" i="3"/>
  <c r="E48" i="3"/>
  <c r="D48" i="3"/>
  <c r="C48" i="3"/>
  <c r="B48" i="3"/>
  <c r="F6" i="7" l="1"/>
  <c r="G6" i="7" s="1"/>
  <c r="D41" i="4"/>
  <c r="E41" i="4"/>
  <c r="F41" i="4"/>
  <c r="G41" i="4"/>
  <c r="F34" i="2"/>
  <c r="G34" i="2"/>
  <c r="D34" i="2"/>
  <c r="E34" i="2"/>
  <c r="F73" i="1"/>
  <c r="C73" i="1"/>
  <c r="G73" i="1"/>
  <c r="E73" i="1"/>
  <c r="D73" i="1"/>
  <c r="H48" i="3" l="1"/>
  <c r="E5" i="7"/>
  <c r="H41" i="4"/>
  <c r="E8" i="7" s="1"/>
  <c r="F8" i="7" s="1"/>
  <c r="G8" i="7" s="1"/>
  <c r="H34" i="2"/>
  <c r="E7" i="7" s="1"/>
  <c r="F7" i="7" s="1"/>
  <c r="G7" i="7" s="1"/>
  <c r="H73" i="1"/>
  <c r="G5" i="7" l="1"/>
  <c r="G13" i="7" s="1"/>
</calcChain>
</file>

<file path=xl/sharedStrings.xml><?xml version="1.0" encoding="utf-8"?>
<sst xmlns="http://schemas.openxmlformats.org/spreadsheetml/2006/main" count="269" uniqueCount="214">
  <si>
    <t>Universidad de Puerto Rico</t>
  </si>
  <si>
    <t>Recinto Universitario de Mayagüez</t>
  </si>
  <si>
    <t>Módulo H - Cuestionario de Opinión Estudiantil</t>
  </si>
  <si>
    <t xml:space="preserve">En los próximos minutos ofrecerás tu opinión sobre el desempeño de tu profesor o profesora del curso.  Proveerás información valiosa acerca de sus áreas de fortaleza y de las que puede mejorar.  Además, tu información y la de tus compañeros/as se tomarán en consideración para el ascenso o permanencia del profesor o  profesora.  </t>
  </si>
  <si>
    <t>Solicitamos que contestes este cuestionario de manera individual y honesta. Utiliza exclusivamente tu experiencia en el curso. No es necesario que escribas tu nombre. El próximo semestre, el profesor o la profesora recibirá un resumen de los resultados obtenidos.</t>
  </si>
  <si>
    <t>Instrucciones: Lee con cuidado cada pregunta y ennegrece la letra que corresponde a tu respuesta en la hoja de contestaciones. Asegúrate de marcar una sola letra para cada respuesta.</t>
  </si>
  <si>
    <t xml:space="preserve">Información del/ la estudiante </t>
  </si>
  <si>
    <t>Escala de Respuestas</t>
  </si>
  <si>
    <t>A</t>
  </si>
  <si>
    <t>B</t>
  </si>
  <si>
    <t>C</t>
  </si>
  <si>
    <t>D</t>
  </si>
  <si>
    <t>E</t>
  </si>
  <si>
    <t>F</t>
  </si>
  <si>
    <t>1.  Nivel del programa</t>
  </si>
  <si>
    <t>Sub graduado</t>
  </si>
  <si>
    <t>Graduado</t>
  </si>
  <si>
    <t>2.  Año de Estudio</t>
  </si>
  <si>
    <t>Primero</t>
  </si>
  <si>
    <t>Segundo</t>
  </si>
  <si>
    <t xml:space="preserve">Tercero </t>
  </si>
  <si>
    <t xml:space="preserve">Cuarto </t>
  </si>
  <si>
    <t xml:space="preserve">Quinto </t>
  </si>
  <si>
    <t xml:space="preserve">Sexto o más </t>
  </si>
  <si>
    <t>3.  Facultad a la que perteneces</t>
  </si>
  <si>
    <t>Administración de Empresas</t>
  </si>
  <si>
    <t xml:space="preserve">Artes y ciencias </t>
  </si>
  <si>
    <t xml:space="preserve">Ciencias Agrícolas </t>
  </si>
  <si>
    <t xml:space="preserve">Ingeniería </t>
  </si>
  <si>
    <t xml:space="preserve"> 4.   En tu currículo, este curso es</t>
  </si>
  <si>
    <t>Requisito</t>
  </si>
  <si>
    <t>Electiva
recomendada</t>
  </si>
  <si>
    <t>Electiva de
concentración</t>
  </si>
  <si>
    <t>Electiva Libre</t>
  </si>
  <si>
    <t>Otro</t>
  </si>
  <si>
    <t>5.   Sesión Académica</t>
  </si>
  <si>
    <t>1er Semestre</t>
  </si>
  <si>
    <t>2do Semestre</t>
  </si>
  <si>
    <t>Verano</t>
  </si>
  <si>
    <t>6.   ¿Qué nota esperas obtener en este curso?</t>
  </si>
  <si>
    <t>7.   ¿Cuán motivado estabas para tomar este curso?</t>
  </si>
  <si>
    <t>Muy motivado</t>
  </si>
  <si>
    <t>Bastante</t>
  </si>
  <si>
    <t>Moderadamente</t>
  </si>
  <si>
    <t>Poco</t>
  </si>
  <si>
    <t>Nada motivado</t>
  </si>
  <si>
    <t>8.   ¿Consideras que tienes mejores hábitos de estudio que tus compañeros/as?</t>
  </si>
  <si>
    <t>Definitivamente Sí</t>
  </si>
  <si>
    <t>Probablemente Sí</t>
  </si>
  <si>
    <t>Tal vez</t>
  </si>
  <si>
    <t>Probablemente No</t>
  </si>
  <si>
    <t>Definitivamente No</t>
  </si>
  <si>
    <t>9.  ¿Has trabajado más fuerte en este curso que en otros que has tomado en el RUM?</t>
  </si>
  <si>
    <t>10.  ¿Cuán difícil es este curso en comparación con otros que has tomado en el RUM?</t>
  </si>
  <si>
    <t>Mucho más difícil</t>
  </si>
  <si>
    <t>Más difícil</t>
  </si>
  <si>
    <t>Igual</t>
  </si>
  <si>
    <t>Más fácil</t>
  </si>
  <si>
    <t>Mucho más fácil</t>
  </si>
  <si>
    <t>Información del/ la estudiante</t>
  </si>
  <si>
    <t>11.  Entregó el prontuario no más tarde de la segunda semana de clases.</t>
  </si>
  <si>
    <t>Sí</t>
  </si>
  <si>
    <t>No</t>
  </si>
  <si>
    <t>12.  Discutió los objetivos del curso no más tarde de la segunda semana de clases.</t>
  </si>
  <si>
    <t>13.  Dio a conocer los criterios de evaluación no más tarde de la segunda semana de clases.</t>
  </si>
  <si>
    <r>
      <t xml:space="preserve">Sólo utiliza la letra F cuando la pregunta No Aplica (NA). Por ejemplo, puede que un curso no tenga libro de texto lecturas, por la naturaleza del mismo.  Entonces, </t>
    </r>
    <r>
      <rPr>
        <u/>
        <sz val="10"/>
        <color theme="1"/>
        <rFont val="Book Antiqua"/>
        <family val="1"/>
      </rPr>
      <t>la alternativa NA representada por la letra F</t>
    </r>
    <r>
      <rPr>
        <sz val="10"/>
        <color theme="1"/>
        <rFont val="Book Antiqua"/>
        <family val="1"/>
      </rPr>
      <t xml:space="preserve"> es la mejor  respuesta a la siguiente pregunta: </t>
    </r>
    <r>
      <rPr>
        <b/>
        <sz val="10"/>
        <color theme="1"/>
        <rFont val="Book Antiqua"/>
        <family val="1"/>
      </rPr>
      <t>¿El profesor/l a profesora hace referencia al libro de texto o  lecturas, asignadas durante el curso?</t>
    </r>
  </si>
  <si>
    <t>El profesor / La profesora</t>
  </si>
  <si>
    <t>14.  Presenta el material con claridad.</t>
  </si>
  <si>
    <t>Siempre</t>
  </si>
  <si>
    <t>Casi siempre</t>
  </si>
  <si>
    <t>A veces</t>
  </si>
  <si>
    <t>Casi Nunca</t>
  </si>
  <si>
    <t>Nunca</t>
  </si>
  <si>
    <t>N/A</t>
  </si>
  <si>
    <t>15.  Presenta el material en orden.</t>
  </si>
  <si>
    <t>16.  Resume las ideas fundamentales discutidas antes de pasar a una nueva unidad o tema.</t>
  </si>
  <si>
    <t>17.  Promueve la participación de los/as estudiantes.</t>
  </si>
  <si>
    <t>18.  Aclara las dudas que los/as estudiantes presentan
en clase.</t>
  </si>
  <si>
    <t>19.  Demuestra conocimiento de los temas del curso.</t>
  </si>
  <si>
    <t>20.  Hace referencia a nuevos hallazgos, publicaciones u obras recientes en áreas relacionadas
al curso.</t>
  </si>
  <si>
    <t>21.  Verifica el nivel de entendimiento de los/as
estudiantes mediante preguntas u otras actividades.</t>
  </si>
  <si>
    <t>22.  Estimula al estudiante a mantenerse al día en las lecturas o tareas asignadas en el curso.</t>
  </si>
  <si>
    <t>23.  Acepta puntos de vista que difieran de los suyos
en torno a temas discutidos en el curso.</t>
  </si>
  <si>
    <t>24.  Promueve un ambiente de respeto en la clase.</t>
  </si>
  <si>
    <t>25.  Asiste a clase o hace arreglos para cubrir o
reponer el material cuando no puede estar presente.</t>
  </si>
  <si>
    <t>26.  Cumple con el período de duración de la clase.</t>
  </si>
  <si>
    <t>27.  Utiliza el tiempo de clase en actividades
relacionadas con el contenido del curso.</t>
  </si>
  <si>
    <t>28.  Sigue el plan de trabajo establecido en el prontuario del curso.</t>
  </si>
  <si>
    <t>29.  Contribuye a que los/as estudiantes logren los objetivos del curso.</t>
  </si>
  <si>
    <t>30.  Hace referencia al libro de texto o lecturas
durante el curso.</t>
  </si>
  <si>
    <t>31.  Anuncia la fecha de exámenes parciales con una semana o más de anticipación.</t>
  </si>
  <si>
    <t>32.  Prepara exámenes u otras actividades de evaluación (pruebas cortas, presentaciones, simulaciones, representaciones dramáticas, diarios reflexivos, representación de roles, otras) enfocados en el material del curso.</t>
  </si>
  <si>
    <t>33.  Redacta con claridad los exámenes u otras actividades de evaluación (pruebas cortas, presentaciones, simulaciones, representación dramática, diarios reflexivos, representación de roles, otras).</t>
  </si>
  <si>
    <t xml:space="preserve">Casi nunca </t>
  </si>
  <si>
    <t>35.  Entrega los resultados de los exámenes o de otras actividades de evaluación dentro de un término de quince (15) días.</t>
  </si>
  <si>
    <t>39.  Hace posible que los estudiantes se comuniquen con el/ella fuera de horas de clase.</t>
  </si>
  <si>
    <t>Si NO has visitado al profesor o la profesora durante las horas de oficina, por favor, responde a la siguiente pregunta con la alternativa NA.</t>
  </si>
  <si>
    <t>40.  Está disponible durante sus horas de oficina para atender las dudas o preguntas de los estudiantes.</t>
  </si>
  <si>
    <t>38.  Facilita el aprendizaje mediante el uso de métodos de enseñanza tales como conferencia, trabajos en grupos, grupos colaborativos, debates, simulaciones, representaciones de roles, uso de la tecnología, otros.</t>
  </si>
  <si>
    <t>37.  Facilita el aprendizaje mediante el uso de recursos tales como pizarra, transparencias, gráficas, diapositivas, presentaciones en PowerPoint®, películas, demostraciones y lecturas suplementarias.</t>
  </si>
  <si>
    <t>36.  Recalca las áreas en las cuales los/as estudiantes demostraron mayor dificultad mientras discute los resultados de os exámenes o de otras actividades de evaluación (pruebas cortas, presentaciones, simulaciones, representaciones dramáticas, diarios reflexivos, representación de roles, otras).</t>
  </si>
  <si>
    <t>34.  Ofrece con claridad las instrucciones para completar las actividades de evaluación (exámenes, pruebas cortas,
presentaciones, simulaciones, representaciones dramáticas, diarios reflexivos, representación de roles, otras).</t>
  </si>
  <si>
    <t>APENDICE G</t>
  </si>
  <si>
    <t>MODULO PARA LA EVALUACION DE LA ENSEÑANZA</t>
  </si>
  <si>
    <t>Fecha de Evaluación</t>
  </si>
  <si>
    <t>Autoevaluación</t>
  </si>
  <si>
    <t>1.   Demuestra dominio de la materia que enseña.</t>
  </si>
  <si>
    <t>2.   Actualiza cursos existentes.</t>
  </si>
  <si>
    <t>3.   Participa activamente en la preparación de cursos nuevos.</t>
  </si>
  <si>
    <t>4.   Está dispuesto para enseñar diferentes materias.</t>
  </si>
  <si>
    <t>5.   Enriquece su enseñanza con sus experiencias profesionales.</t>
  </si>
  <si>
    <t>6.   Contribuye al mejoramiento y a la actualización de los métodos que se utilizan para la enseñanza en el departamento.</t>
  </si>
  <si>
    <t>7.   Entrega bosquejos y prontuarios de los cursos que enseña al departamento a tiempo.</t>
  </si>
  <si>
    <t>8.   Utiliza el libro de texto que ha sido escogido para el curso.</t>
  </si>
  <si>
    <t>9.   Al evaluar los exámenes prepara una clave, desglosando en detalle el valor de cada parte de los problemas y preguntas.</t>
  </si>
  <si>
    <t>10.  Ofrece todos sus exámenes finales durante el período oficial para ofrecer éstos.</t>
  </si>
  <si>
    <t>11.  Entrega notas finales en el tiempo estipulado para ello.</t>
  </si>
  <si>
    <t>12.  Mantiene notas finales informadas.</t>
  </si>
  <si>
    <t>13.  Está dispuesto a trabajar en el proceso de matrícula cuando se le solicita.</t>
  </si>
  <si>
    <t>14.  Participa efectivamente en comités de estudiantes graduados.</t>
  </si>
  <si>
    <t>15.  Está disponible para brindar consejería académica y orientación profesional.  (Véase apéndice)</t>
  </si>
  <si>
    <t>Entre 5% Superior</t>
  </si>
  <si>
    <t>Entre 25% Superior</t>
  </si>
  <si>
    <t>Entre 50% Superior</t>
  </si>
  <si>
    <t>Entre 50% Inferior</t>
  </si>
  <si>
    <t>Entre 25% Inferior</t>
  </si>
  <si>
    <t>16.  Comparado con otros profesores en el departamento, ¿cómo usted califica el desempeño de este profesor en la enseñanza?</t>
  </si>
  <si>
    <t>APENDICE F</t>
  </si>
  <si>
    <t>MODULO PARA LA EVALUACION GENERAL</t>
  </si>
  <si>
    <t>Favor de contestar las preguntas marcando las columnas correspondientes a sus respuestas.</t>
  </si>
  <si>
    <t>1.   Demuestra competencia en su disciplina.</t>
  </si>
  <si>
    <t>2.   Demuestra estar al día en su materia       trayendo a colación investigación y obras recientes.</t>
  </si>
  <si>
    <t>3.   Demuestra estar al día en su materia revisando bibliografía con regularidad.</t>
  </si>
  <si>
    <t>4.   Publica libros o artículos.</t>
  </si>
  <si>
    <t>5.   Se ha mejorado profesionalmente tomando cursos formales conducentes a un grado superior.</t>
  </si>
  <si>
    <t>6.   Se ha mejorado profesionalmente tomando cursos formales no conducentes a un grado superior.</t>
  </si>
  <si>
    <t>7.   Se mejora profesionalmente asistiendo a seminarios, conferencias, congresos o cursos cortos, festivales, conservatorios, campamentos o talleres.</t>
  </si>
  <si>
    <t>8.   Participa en viajes y otras actividades culturales.</t>
  </si>
  <si>
    <t>9.   Apoya activamente los objetivos departamentales e institucionales.</t>
  </si>
  <si>
    <t>10.  Demuestra interés en los trabajos que llevan a cabo sus compañeros.</t>
  </si>
  <si>
    <t>11.  Crea un clima de confianza y respeto mutuo en sus relaciones universitarias.</t>
  </si>
  <si>
    <t>12.  Comparte con otros compañeros sus conocimientos en el campo de su especialidad, ya sea formal o informalmente.</t>
  </si>
  <si>
    <t>13.  Acepta y aclara discrepancias como aspecto importante del proceso educativo.</t>
  </si>
  <si>
    <t>14.  A lo largo de su carrera universitaria ha recibido honores o reconocimientos.</t>
  </si>
  <si>
    <t>15.  Participa activamente en asociaciones profesionales y cívicas.</t>
  </si>
  <si>
    <t>16.  Participa en labores de servicio público.</t>
  </si>
  <si>
    <t>17.  Asiste a reuniones departamentales.</t>
  </si>
  <si>
    <t xml:space="preserve">18.  Asiste a reuniones de Facultad.  </t>
  </si>
  <si>
    <t>19.  Cuando ha disfrutado de licencias ha cumplido con los propósitos de éstas.</t>
  </si>
  <si>
    <t>20.  Contribuye al mejoramiento de los recursos bibliotecarios.</t>
  </si>
  <si>
    <t>21.  Organiza y ofrece seminarios, conferencias o congresos o excursiones.</t>
  </si>
  <si>
    <t>22.  Contribuye a la organización y participa de actividades creativas como exposiciones, conciertos, funciones, festivales, torneos y otros.</t>
  </si>
  <si>
    <t>23.  Organiza cursos cortos.</t>
  </si>
  <si>
    <t>24.  Está disponible para trabajar en comités.</t>
  </si>
  <si>
    <t>25.  Participa en comités.</t>
  </si>
  <si>
    <t>26.  Cuando es nombrado miembro de o elegido a un comité, asiste a las reuniones.</t>
  </si>
  <si>
    <t>27.  Está dispuesto y brinda servicios a la Universidad mediante encomiendas especiales.</t>
  </si>
  <si>
    <t>28.  Posee licencia para ejercer su profesión. (Sí=Siempre, No=Nunca)</t>
  </si>
  <si>
    <t xml:space="preserve">  </t>
  </si>
  <si>
    <t>29.  Comparado con otro personal docente del departamento, califique la labor general realizada por el evaluado.</t>
  </si>
  <si>
    <t>MODULO PARA LA EVALUACION DE LA INVESTIGACION</t>
  </si>
  <si>
    <t xml:space="preserve">Apéndice I </t>
  </si>
  <si>
    <t>1.   Realiza propuestas para obtener fondos externos.</t>
  </si>
  <si>
    <t>2.   Las propuestas que genera o diseña son de calidad.</t>
  </si>
  <si>
    <t>3.   Muestra creatividad en sus propuestas.</t>
  </si>
  <si>
    <t>4.   Tiene éxito obteniendo fondos externos para financiar investigación.</t>
  </si>
  <si>
    <t>5.   Demuestra originalidad en los trabajos de investigación.</t>
  </si>
  <si>
    <t>6.   Cumple con el tiempo previamente establecido para el desarrollo de la investigación.</t>
  </si>
  <si>
    <t>8.   Entrega a tiempo los informes de investigación.</t>
  </si>
  <si>
    <t>9.   Los estudiantes que trabajan bajo su dirección completan tesis o proyecto a tiempo.</t>
  </si>
  <si>
    <t>10.  Muestra iniciativa y liderato en los proyectos que dirige.</t>
  </si>
  <si>
    <t>11.  Toma decisiones adecuadas en situaciones imprevistas.</t>
  </si>
  <si>
    <t>12.  Participa en trabajos de grupos aportando ideas y conocimientos.</t>
  </si>
  <si>
    <t>13.  Muestra versatilidad para desempeñarse efectivamente en proyectos de investigación en diferentes áreas.</t>
  </si>
  <si>
    <t>14.  Colabora con compañeros para crear proyectos de carácter interdisciplinario.</t>
  </si>
  <si>
    <t>15.  Contribuye efectivamente al desarrollo científico, técnico o cultural a través de su investigación.</t>
  </si>
  <si>
    <t>16.  Realiza presentaciones, talleres de adiestramiento o seminarios de los resultados de su investigación.</t>
  </si>
  <si>
    <t>17.  Presenta los resultados de su investigación en conferencias o congresos nacionales.</t>
  </si>
  <si>
    <t>18.  Somete trabajos para publicación en revistas profesionales.</t>
  </si>
  <si>
    <t>19.  Publica o es co-autor de artículos sobre resultados de su investigación en revistas profesionales reconocidas.</t>
  </si>
  <si>
    <t>20.  Sus publicaciones son de calidad y reconocidas por sus colegas.</t>
  </si>
  <si>
    <t>21.  Participa en comités nacionales de investigación.</t>
  </si>
  <si>
    <t>22.  Observa las normas y reglamentos institucionales vigentes en el desempeño de sus funciones como investigador.</t>
  </si>
  <si>
    <t>23.  Comparado con otros investigadores en su departamento, ¿cómo califica la realización o desempeño en la investigación y publicaciones de este miembro del personal docente?</t>
  </si>
  <si>
    <t>42.  ¿Si tuvieras la oportunidad, tomarías otro curso con este profesor o profesora?</t>
  </si>
  <si>
    <t>41.  ¿Qué nota le asignarías al profesor o profesora en este curso?</t>
  </si>
  <si>
    <t>Entre 5%
Superior</t>
  </si>
  <si>
    <t>Evaluación General</t>
  </si>
  <si>
    <t>Peso por tarea académica</t>
  </si>
  <si>
    <t>Resultado Auto-evaluación</t>
  </si>
  <si>
    <t>Evaluación Comité o Estudiantes</t>
  </si>
  <si>
    <t>Resultado Combinado 0.1*(4)+0.9*(5)</t>
  </si>
  <si>
    <t>Promedio Final Parcial (2)*(3)*(6)</t>
  </si>
  <si>
    <t>Promedio</t>
  </si>
  <si>
    <t>Excelente</t>
  </si>
  <si>
    <t>Bueno</t>
  </si>
  <si>
    <t>Regular</t>
  </si>
  <si>
    <t>Deficiente</t>
  </si>
  <si>
    <t>Fracasado</t>
  </si>
  <si>
    <t>Definitivamente
Sí</t>
  </si>
  <si>
    <t>Probablemente
Sí</t>
  </si>
  <si>
    <t>Probablemente
No</t>
  </si>
  <si>
    <t>Definitivamente
No</t>
  </si>
  <si>
    <t>MARQUE LA CONTESTACION A LA PREGUNTA CON UNA x.</t>
  </si>
  <si>
    <t>Enseñanza Est</t>
  </si>
  <si>
    <t>Enseñanza Comité</t>
  </si>
  <si>
    <t>Investigación</t>
  </si>
  <si>
    <t>Extensionistas</t>
  </si>
  <si>
    <t>Gerencia Académica</t>
  </si>
  <si>
    <r>
      <rPr>
        <i/>
        <sz val="11"/>
        <color theme="1"/>
        <rFont val="Book Antiqua"/>
        <family val="1"/>
      </rPr>
      <t xml:space="preserve">7. </t>
    </r>
    <r>
      <rPr>
        <sz val="11"/>
        <color theme="1"/>
        <rFont val="Book Antiqua"/>
        <family val="1"/>
      </rPr>
      <t xml:space="preserve">  Cumple cabalmente con el plan de trabajo propuesto para el desarrollo de la investigación.</t>
    </r>
  </si>
  <si>
    <t>Peso asignado al documento</t>
  </si>
  <si>
    <r>
      <t xml:space="preserve">Evaluación por Comité de Personal: </t>
    </r>
    <r>
      <rPr>
        <u/>
        <sz val="11"/>
        <color theme="1"/>
        <rFont val="Book Antiqua"/>
        <family val="1"/>
      </rPr>
      <t>______________________</t>
    </r>
  </si>
  <si>
    <r>
      <t xml:space="preserve">Evaluación por Comité de Personal: </t>
    </r>
    <r>
      <rPr>
        <u/>
        <sz val="11"/>
        <color theme="1"/>
        <rFont val="Book Antiqua"/>
        <family val="1"/>
      </rPr>
      <t>_____________________</t>
    </r>
  </si>
  <si>
    <t xml:space="preserve">*Esto se llena segun la distribucion academica.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</si>
</sst>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u/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u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6" borderId="38" applyNumberFormat="0" applyAlignment="0" applyProtection="0"/>
  </cellStyleXfs>
  <cellXfs count="19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justify"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wrapText="1"/>
    </xf>
    <xf numFmtId="0" fontId="4" fillId="0" borderId="5" xfId="0" applyFont="1" applyBorder="1" applyAlignment="1">
      <alignment horizontal="justify" vertical="center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0" xfId="0" applyFont="1" applyFill="1"/>
    <xf numFmtId="0" fontId="1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5" xfId="0" applyFont="1" applyBorder="1"/>
    <xf numFmtId="0" fontId="10" fillId="5" borderId="25" xfId="0" applyFont="1" applyFill="1" applyBorder="1"/>
    <xf numFmtId="0" fontId="11" fillId="5" borderId="26" xfId="0" applyFont="1" applyFill="1" applyBorder="1" applyAlignment="1">
      <alignment horizontal="center" wrapText="1"/>
    </xf>
    <xf numFmtId="0" fontId="11" fillId="5" borderId="27" xfId="0" applyFont="1" applyFill="1" applyBorder="1" applyAlignment="1">
      <alignment horizontal="center" wrapText="1"/>
    </xf>
    <xf numFmtId="0" fontId="11" fillId="5" borderId="28" xfId="0" applyFont="1" applyFill="1" applyBorder="1"/>
    <xf numFmtId="0" fontId="10" fillId="0" borderId="29" xfId="0" applyFont="1" applyBorder="1"/>
    <xf numFmtId="0" fontId="10" fillId="5" borderId="28" xfId="0" applyFont="1" applyFill="1" applyBorder="1"/>
    <xf numFmtId="0" fontId="10" fillId="5" borderId="30" xfId="0" applyFont="1" applyFill="1" applyBorder="1"/>
    <xf numFmtId="0" fontId="10" fillId="0" borderId="31" xfId="0" applyFont="1" applyBorder="1"/>
    <xf numFmtId="0" fontId="10" fillId="0" borderId="32" xfId="0" applyFont="1" applyBorder="1"/>
    <xf numFmtId="0" fontId="9" fillId="0" borderId="11" xfId="0" applyFont="1" applyBorder="1"/>
    <xf numFmtId="0" fontId="0" fillId="0" borderId="20" xfId="0" applyBorder="1"/>
    <xf numFmtId="0" fontId="0" fillId="0" borderId="21" xfId="0" applyBorder="1"/>
    <xf numFmtId="2" fontId="0" fillId="0" borderId="22" xfId="0" applyNumberFormat="1" applyBorder="1"/>
    <xf numFmtId="2" fontId="10" fillId="0" borderId="5" xfId="0" applyNumberFormat="1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2" fillId="6" borderId="38" xfId="1" applyAlignment="1">
      <alignment horizontal="center" vertical="center" wrapText="1"/>
    </xf>
    <xf numFmtId="0" fontId="12" fillId="6" borderId="38" xfId="1" applyAlignment="1">
      <alignment horizontal="left" vertical="center"/>
    </xf>
    <xf numFmtId="0" fontId="12" fillId="6" borderId="38" xfId="1" applyAlignment="1">
      <alignment vertical="center" wrapText="1"/>
    </xf>
    <xf numFmtId="0" fontId="9" fillId="0" borderId="5" xfId="0" applyFont="1" applyBorder="1" applyAlignment="1">
      <alignment wrapText="1"/>
    </xf>
    <xf numFmtId="2" fontId="13" fillId="0" borderId="5" xfId="0" applyNumberFormat="1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4" fillId="0" borderId="28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28" xfId="0" applyFont="1" applyBorder="1" applyAlignment="1">
      <alignment wrapText="1"/>
    </xf>
    <xf numFmtId="2" fontId="13" fillId="0" borderId="23" xfId="0" applyNumberFormat="1" applyFont="1" applyFill="1" applyBorder="1" applyAlignment="1">
      <alignment wrapText="1"/>
    </xf>
    <xf numFmtId="2" fontId="13" fillId="0" borderId="5" xfId="0" applyNumberFormat="1" applyFont="1" applyFill="1" applyBorder="1" applyAlignment="1">
      <alignment wrapText="1"/>
    </xf>
    <xf numFmtId="2" fontId="13" fillId="0" borderId="23" xfId="0" applyNumberFormat="1" applyFont="1" applyBorder="1" applyAlignment="1">
      <alignment wrapText="1"/>
    </xf>
    <xf numFmtId="0" fontId="1" fillId="0" borderId="0" xfId="0" applyFont="1" applyBorder="1" applyAlignment="1">
      <alignment horizontal="left"/>
    </xf>
    <xf numFmtId="2" fontId="10" fillId="0" borderId="29" xfId="0" applyNumberFormat="1" applyFont="1" applyBorder="1"/>
    <xf numFmtId="2" fontId="10" fillId="0" borderId="23" xfId="0" applyNumberFormat="1" applyFont="1" applyBorder="1"/>
    <xf numFmtId="0" fontId="4" fillId="0" borderId="6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11" xfId="0" applyFont="1" applyBorder="1" applyAlignment="1">
      <alignment horizontal="left"/>
    </xf>
    <xf numFmtId="2" fontId="0" fillId="0" borderId="22" xfId="0" applyNumberFormat="1" applyBorder="1" applyAlignment="1">
      <alignment horizontal="left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2" fontId="10" fillId="0" borderId="5" xfId="0" applyNumberFormat="1" applyFont="1" applyFill="1" applyBorder="1"/>
    <xf numFmtId="0" fontId="4" fillId="0" borderId="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15" fontId="4" fillId="0" borderId="16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2" fillId="6" borderId="38" xfId="1" applyAlignment="1">
      <alignment vertical="center" wrapText="1"/>
    </xf>
    <xf numFmtId="0" fontId="12" fillId="6" borderId="38" xfId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2" fillId="2" borderId="43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A1:S48"/>
  <sheetViews>
    <sheetView tabSelected="1" zoomScale="140" zoomScaleNormal="140" workbookViewId="0">
      <selection activeCell="G49" sqref="G49"/>
    </sheetView>
  </sheetViews>
  <sheetFormatPr defaultColWidth="8.88671875" defaultRowHeight="14.4" x14ac:dyDescent="0.3"/>
  <cols>
    <col min="1" max="1" width="47.33203125" customWidth="1"/>
    <col min="2" max="7" width="10.44140625" customWidth="1"/>
    <col min="8" max="8" width="9.6640625" style="128" bestFit="1" customWidth="1"/>
  </cols>
  <sheetData>
    <row r="1" spans="1:8" x14ac:dyDescent="0.3">
      <c r="A1" s="148" t="s">
        <v>127</v>
      </c>
      <c r="B1" s="148"/>
      <c r="C1" s="148"/>
      <c r="D1" s="148"/>
      <c r="E1" s="148"/>
      <c r="F1" s="148"/>
      <c r="G1" s="148"/>
    </row>
    <row r="2" spans="1:8" x14ac:dyDescent="0.3">
      <c r="A2" s="23"/>
      <c r="B2" s="23"/>
      <c r="C2" s="23"/>
      <c r="D2" s="23"/>
      <c r="E2" s="23"/>
      <c r="F2" s="23"/>
      <c r="G2" s="23"/>
    </row>
    <row r="3" spans="1:8" x14ac:dyDescent="0.3">
      <c r="A3" s="149" t="s">
        <v>0</v>
      </c>
      <c r="B3" s="149"/>
      <c r="C3" s="149"/>
      <c r="D3" s="149"/>
      <c r="E3" s="149"/>
      <c r="F3" s="149"/>
      <c r="G3" s="149"/>
    </row>
    <row r="4" spans="1:8" x14ac:dyDescent="0.3">
      <c r="A4" s="149" t="s">
        <v>1</v>
      </c>
      <c r="B4" s="149"/>
      <c r="C4" s="149"/>
      <c r="D4" s="149"/>
      <c r="E4" s="149"/>
      <c r="F4" s="149"/>
      <c r="G4" s="149"/>
    </row>
    <row r="5" spans="1:8" x14ac:dyDescent="0.3">
      <c r="A5" s="23"/>
      <c r="B5" s="23"/>
      <c r="C5" s="23"/>
      <c r="D5" s="23"/>
      <c r="E5" s="23"/>
      <c r="F5" s="23"/>
      <c r="G5" s="23"/>
    </row>
    <row r="6" spans="1:8" x14ac:dyDescent="0.3">
      <c r="A6" s="150" t="s">
        <v>128</v>
      </c>
      <c r="B6" s="150"/>
      <c r="C6" s="150"/>
      <c r="D6" s="150"/>
      <c r="E6" s="150"/>
      <c r="F6" s="150"/>
      <c r="G6" s="150"/>
    </row>
    <row r="7" spans="1:8" s="23" customFormat="1" x14ac:dyDescent="0.3">
      <c r="A7" s="28"/>
      <c r="H7" s="31"/>
    </row>
    <row r="8" spans="1:8" s="23" customFormat="1" x14ac:dyDescent="0.3">
      <c r="H8" s="31"/>
    </row>
    <row r="9" spans="1:8" s="23" customFormat="1" ht="27.75" customHeight="1" x14ac:dyDescent="0.3">
      <c r="A9" s="29"/>
      <c r="B9" s="29"/>
      <c r="C9" s="30"/>
      <c r="D9" s="30"/>
      <c r="E9" s="30"/>
      <c r="F9" s="30"/>
      <c r="G9" s="30"/>
      <c r="H9" s="129"/>
    </row>
    <row r="10" spans="1:8" s="23" customFormat="1" ht="27.75" customHeight="1" thickBot="1" x14ac:dyDescent="0.35">
      <c r="A10" s="31"/>
      <c r="B10" s="29"/>
      <c r="C10" s="29"/>
      <c r="E10" s="32" t="s">
        <v>104</v>
      </c>
      <c r="F10" s="147"/>
      <c r="G10" s="146"/>
      <c r="H10" s="129"/>
    </row>
    <row r="11" spans="1:8" s="23" customFormat="1" ht="22.5" customHeight="1" thickBot="1" x14ac:dyDescent="0.35">
      <c r="A11" s="29" t="s">
        <v>211</v>
      </c>
      <c r="B11" s="29"/>
      <c r="C11" s="29"/>
      <c r="E11" s="32" t="s">
        <v>105</v>
      </c>
      <c r="F11" s="146"/>
      <c r="G11" s="146"/>
      <c r="H11" s="129"/>
    </row>
    <row r="12" spans="1:8" x14ac:dyDescent="0.3">
      <c r="A12" s="23"/>
      <c r="B12" s="23"/>
      <c r="C12" s="23"/>
      <c r="D12" s="23"/>
      <c r="E12" s="23"/>
      <c r="F12" s="23"/>
      <c r="G12" s="23"/>
    </row>
    <row r="13" spans="1:8" x14ac:dyDescent="0.3">
      <c r="A13" s="29" t="s">
        <v>129</v>
      </c>
      <c r="B13" s="29"/>
      <c r="C13" s="29"/>
      <c r="D13" s="29"/>
      <c r="E13" s="29"/>
      <c r="F13" s="29"/>
      <c r="G13" s="29"/>
    </row>
    <row r="14" spans="1:8" ht="15" thickBot="1" x14ac:dyDescent="0.35"/>
    <row r="15" spans="1:8" s="26" customFormat="1" ht="36" customHeight="1" thickBot="1" x14ac:dyDescent="0.35">
      <c r="A15" s="33"/>
      <c r="B15" s="34" t="s">
        <v>68</v>
      </c>
      <c r="C15" s="34" t="s">
        <v>69</v>
      </c>
      <c r="D15" s="34" t="s">
        <v>70</v>
      </c>
      <c r="E15" s="34" t="s">
        <v>93</v>
      </c>
      <c r="F15" s="34" t="s">
        <v>72</v>
      </c>
      <c r="G15" s="35" t="s">
        <v>73</v>
      </c>
      <c r="H15" s="130"/>
    </row>
    <row r="16" spans="1:8" ht="27.75" customHeight="1" x14ac:dyDescent="0.3">
      <c r="A16" s="42" t="s">
        <v>130</v>
      </c>
      <c r="B16" s="104"/>
      <c r="C16" s="104"/>
      <c r="D16" s="104"/>
      <c r="E16" s="104"/>
      <c r="F16" s="104"/>
      <c r="G16" s="105"/>
    </row>
    <row r="17" spans="1:19" ht="43.2" x14ac:dyDescent="0.3">
      <c r="A17" s="21" t="s">
        <v>131</v>
      </c>
      <c r="B17" s="106"/>
      <c r="C17" s="106"/>
      <c r="D17" s="106"/>
      <c r="E17" s="106"/>
      <c r="F17" s="106"/>
      <c r="G17" s="107"/>
    </row>
    <row r="18" spans="1:19" ht="28.8" x14ac:dyDescent="0.3">
      <c r="A18" s="21" t="s">
        <v>132</v>
      </c>
      <c r="B18" s="106"/>
      <c r="C18" s="106"/>
      <c r="D18" s="106"/>
      <c r="E18" s="106"/>
      <c r="F18" s="106"/>
      <c r="G18" s="107"/>
    </row>
    <row r="19" spans="1:19" ht="30" customHeight="1" x14ac:dyDescent="0.3">
      <c r="A19" s="21" t="s">
        <v>133</v>
      </c>
      <c r="B19" s="106"/>
      <c r="C19" s="106"/>
      <c r="D19" s="106"/>
      <c r="E19" s="106"/>
      <c r="F19" s="106"/>
      <c r="G19" s="107"/>
    </row>
    <row r="20" spans="1:19" ht="28.8" x14ac:dyDescent="0.3">
      <c r="A20" s="21" t="s">
        <v>134</v>
      </c>
      <c r="B20" s="106"/>
      <c r="C20" s="106"/>
      <c r="D20" s="106"/>
      <c r="E20" s="106"/>
      <c r="F20" s="106"/>
      <c r="G20" s="107"/>
      <c r="P20">
        <v>9</v>
      </c>
      <c r="Q20">
        <v>1</v>
      </c>
      <c r="R20">
        <v>1</v>
      </c>
      <c r="S20">
        <v>1</v>
      </c>
    </row>
    <row r="21" spans="1:19" ht="43.2" x14ac:dyDescent="0.3">
      <c r="A21" s="43" t="s">
        <v>135</v>
      </c>
      <c r="B21" s="106"/>
      <c r="C21" s="106"/>
      <c r="D21" s="106"/>
      <c r="E21" s="106"/>
      <c r="F21" s="106"/>
      <c r="G21" s="107"/>
    </row>
    <row r="22" spans="1:19" ht="57.6" x14ac:dyDescent="0.3">
      <c r="A22" s="43" t="s">
        <v>136</v>
      </c>
      <c r="B22" s="106"/>
      <c r="C22" s="106"/>
      <c r="D22" s="106"/>
      <c r="E22" s="106"/>
      <c r="F22" s="106"/>
      <c r="G22" s="107"/>
    </row>
    <row r="23" spans="1:19" ht="28.8" x14ac:dyDescent="0.3">
      <c r="A23" s="43" t="s">
        <v>137</v>
      </c>
      <c r="B23" s="106"/>
      <c r="C23" s="106"/>
      <c r="D23" s="106"/>
      <c r="E23" s="106"/>
      <c r="F23" s="106"/>
      <c r="G23" s="107"/>
    </row>
    <row r="24" spans="1:19" ht="37.5" customHeight="1" x14ac:dyDescent="0.3">
      <c r="A24" s="43" t="s">
        <v>138</v>
      </c>
      <c r="B24" s="106"/>
      <c r="C24" s="106"/>
      <c r="D24" s="106"/>
      <c r="E24" s="106"/>
      <c r="F24" s="106"/>
      <c r="G24" s="107"/>
    </row>
    <row r="25" spans="1:19" ht="33" customHeight="1" x14ac:dyDescent="0.3">
      <c r="A25" s="43" t="s">
        <v>139</v>
      </c>
      <c r="B25" s="106"/>
      <c r="C25" s="106"/>
      <c r="D25" s="106"/>
      <c r="E25" s="106"/>
      <c r="F25" s="106"/>
      <c r="G25" s="107"/>
    </row>
    <row r="26" spans="1:19" ht="36" customHeight="1" x14ac:dyDescent="0.3">
      <c r="A26" s="43" t="s">
        <v>140</v>
      </c>
      <c r="B26" s="106"/>
      <c r="C26" s="106"/>
      <c r="D26" s="106"/>
      <c r="E26" s="106"/>
      <c r="F26" s="106"/>
      <c r="G26" s="107"/>
    </row>
    <row r="27" spans="1:19" ht="43.2" x14ac:dyDescent="0.3">
      <c r="A27" s="43" t="s">
        <v>141</v>
      </c>
      <c r="B27" s="106"/>
      <c r="C27" s="106"/>
      <c r="D27" s="106"/>
      <c r="E27" s="106"/>
      <c r="F27" s="106"/>
      <c r="G27" s="107"/>
    </row>
    <row r="28" spans="1:19" ht="33" customHeight="1" x14ac:dyDescent="0.3">
      <c r="A28" s="43" t="s">
        <v>142</v>
      </c>
      <c r="B28" s="106"/>
      <c r="C28" s="106"/>
      <c r="D28" s="106"/>
      <c r="E28" s="106"/>
      <c r="F28" s="106"/>
      <c r="G28" s="107"/>
    </row>
    <row r="29" spans="1:19" ht="33" customHeight="1" x14ac:dyDescent="0.3">
      <c r="A29" s="43" t="s">
        <v>143</v>
      </c>
      <c r="B29" s="106"/>
      <c r="C29" s="106"/>
      <c r="D29" s="106"/>
      <c r="E29" s="106"/>
      <c r="F29" s="106"/>
      <c r="G29" s="107"/>
    </row>
    <row r="30" spans="1:19" ht="33" customHeight="1" x14ac:dyDescent="0.3">
      <c r="A30" s="43" t="s">
        <v>144</v>
      </c>
      <c r="B30" s="106"/>
      <c r="C30" s="106"/>
      <c r="D30" s="106"/>
      <c r="E30" s="106"/>
      <c r="F30" s="106"/>
      <c r="G30" s="107"/>
    </row>
    <row r="31" spans="1:19" ht="30.75" customHeight="1" x14ac:dyDescent="0.3">
      <c r="A31" s="67" t="s">
        <v>145</v>
      </c>
      <c r="B31" s="106"/>
      <c r="C31" s="106"/>
      <c r="D31" s="106"/>
      <c r="E31" s="106"/>
      <c r="F31" s="106"/>
      <c r="G31" s="127"/>
    </row>
    <row r="32" spans="1:19" ht="30" customHeight="1" x14ac:dyDescent="0.3">
      <c r="A32" s="135" t="s">
        <v>146</v>
      </c>
      <c r="B32" s="106"/>
      <c r="C32" s="106"/>
      <c r="D32" s="106"/>
      <c r="E32" s="106"/>
      <c r="F32" s="106"/>
      <c r="G32" s="107"/>
    </row>
    <row r="33" spans="1:8" ht="27.75" customHeight="1" x14ac:dyDescent="0.3">
      <c r="A33" s="135" t="s">
        <v>147</v>
      </c>
      <c r="B33" s="106"/>
      <c r="C33" s="106"/>
      <c r="D33" s="106"/>
      <c r="E33" s="106"/>
      <c r="F33" s="106"/>
      <c r="G33" s="107"/>
    </row>
    <row r="34" spans="1:8" ht="28.8" x14ac:dyDescent="0.3">
      <c r="A34" s="43" t="s">
        <v>148</v>
      </c>
      <c r="B34" s="106"/>
      <c r="C34" s="106"/>
      <c r="D34" s="106"/>
      <c r="E34" s="106"/>
      <c r="F34" s="106"/>
      <c r="G34" s="107"/>
    </row>
    <row r="35" spans="1:8" ht="28.8" x14ac:dyDescent="0.3">
      <c r="A35" s="43" t="s">
        <v>149</v>
      </c>
      <c r="B35" s="106"/>
      <c r="C35" s="106"/>
      <c r="D35" s="106"/>
      <c r="E35" s="106"/>
      <c r="F35" s="106"/>
      <c r="G35" s="107"/>
    </row>
    <row r="36" spans="1:8" ht="33" customHeight="1" x14ac:dyDescent="0.3">
      <c r="A36" s="43" t="s">
        <v>150</v>
      </c>
      <c r="B36" s="106"/>
      <c r="C36" s="106"/>
      <c r="D36" s="106"/>
      <c r="E36" s="106"/>
      <c r="F36" s="106"/>
      <c r="G36" s="107"/>
    </row>
    <row r="37" spans="1:8" ht="52.5" customHeight="1" x14ac:dyDescent="0.3">
      <c r="A37" s="43" t="s">
        <v>151</v>
      </c>
      <c r="B37" s="106"/>
      <c r="C37" s="106"/>
      <c r="D37" s="106"/>
      <c r="E37" s="106"/>
      <c r="F37" s="106"/>
      <c r="G37" s="107"/>
    </row>
    <row r="38" spans="1:8" ht="30" customHeight="1" x14ac:dyDescent="0.3">
      <c r="A38" s="67" t="s">
        <v>152</v>
      </c>
      <c r="B38" s="106"/>
      <c r="C38" s="106"/>
      <c r="D38" s="106"/>
      <c r="E38" s="106"/>
      <c r="F38" s="106"/>
      <c r="G38" s="107"/>
    </row>
    <row r="39" spans="1:8" ht="28.5" customHeight="1" x14ac:dyDescent="0.3">
      <c r="A39" s="135" t="s">
        <v>153</v>
      </c>
      <c r="B39" s="106"/>
      <c r="C39" s="106"/>
      <c r="D39" s="106"/>
      <c r="E39" s="106"/>
      <c r="F39" s="106"/>
      <c r="G39" s="107"/>
    </row>
    <row r="40" spans="1:8" ht="24" customHeight="1" x14ac:dyDescent="0.3">
      <c r="A40" s="67" t="s">
        <v>154</v>
      </c>
      <c r="B40" s="106"/>
      <c r="C40" s="106"/>
      <c r="D40" s="106"/>
      <c r="E40" s="106"/>
      <c r="F40" s="106"/>
      <c r="G40" s="107"/>
    </row>
    <row r="41" spans="1:8" ht="33" customHeight="1" x14ac:dyDescent="0.3">
      <c r="A41" s="43" t="s">
        <v>155</v>
      </c>
      <c r="B41" s="106"/>
      <c r="C41" s="106"/>
      <c r="D41" s="106"/>
      <c r="E41" s="106"/>
      <c r="F41" s="106"/>
      <c r="G41" s="107"/>
    </row>
    <row r="42" spans="1:8" ht="33" customHeight="1" x14ac:dyDescent="0.3">
      <c r="A42" s="43" t="s">
        <v>156</v>
      </c>
      <c r="B42" s="106"/>
      <c r="C42" s="106"/>
      <c r="D42" s="106"/>
      <c r="E42" s="106"/>
      <c r="F42" s="106"/>
      <c r="G42" s="107"/>
    </row>
    <row r="43" spans="1:8" ht="36" customHeight="1" x14ac:dyDescent="0.3">
      <c r="A43" s="43" t="s">
        <v>157</v>
      </c>
      <c r="B43" s="106"/>
      <c r="C43" s="106"/>
      <c r="D43" s="106"/>
      <c r="E43" s="106"/>
      <c r="F43" s="106"/>
      <c r="G43" s="107"/>
    </row>
    <row r="44" spans="1:8" s="47" customFormat="1" ht="33" customHeight="1" x14ac:dyDescent="0.3">
      <c r="A44" s="44" t="s">
        <v>158</v>
      </c>
      <c r="B44" s="45" t="s">
        <v>121</v>
      </c>
      <c r="C44" s="45" t="s">
        <v>122</v>
      </c>
      <c r="D44" s="45" t="s">
        <v>123</v>
      </c>
      <c r="E44" s="45" t="s">
        <v>124</v>
      </c>
      <c r="F44" s="45" t="s">
        <v>125</v>
      </c>
      <c r="G44" s="46"/>
      <c r="H44" s="131"/>
    </row>
    <row r="45" spans="1:8" ht="49.5" customHeight="1" thickBot="1" x14ac:dyDescent="0.35">
      <c r="A45" s="22" t="s">
        <v>159</v>
      </c>
      <c r="B45" s="108"/>
      <c r="C45" s="108"/>
      <c r="D45" s="134"/>
      <c r="E45" s="108"/>
      <c r="F45" s="108"/>
      <c r="G45" s="109"/>
    </row>
    <row r="47" spans="1:8" ht="15" thickBot="1" x14ac:dyDescent="0.35">
      <c r="H47" s="132" t="s">
        <v>193</v>
      </c>
    </row>
    <row r="48" spans="1:8" ht="15" thickBot="1" x14ac:dyDescent="0.35">
      <c r="B48" s="91">
        <f>COUNTA(B16:B43,B45)*5</f>
        <v>0</v>
      </c>
      <c r="C48" s="92">
        <f>COUNTA(C16:C43,C45)*4</f>
        <v>0</v>
      </c>
      <c r="D48" s="92">
        <f>COUNTA(D16:D43,D45)*3</f>
        <v>0</v>
      </c>
      <c r="E48" s="92">
        <f>COUNTA(E16:E43,E45)*2</f>
        <v>0</v>
      </c>
      <c r="F48" s="92">
        <f>COUNTA(F16:F43,F45)</f>
        <v>0</v>
      </c>
      <c r="G48" s="92">
        <f>COUNTA(G16:G43,G45)</f>
        <v>0</v>
      </c>
      <c r="H48" s="133">
        <f>SUM(B48:F48)/(29-G48)</f>
        <v>0</v>
      </c>
    </row>
  </sheetData>
  <mergeCells count="6">
    <mergeCell ref="F11:G11"/>
    <mergeCell ref="F10:G10"/>
    <mergeCell ref="A1:G1"/>
    <mergeCell ref="A3:G3"/>
    <mergeCell ref="A4:G4"/>
    <mergeCell ref="A6:G6"/>
  </mergeCells>
  <printOptions horizontalCentered="1"/>
  <pageMargins left="0.25" right="0.25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H34"/>
  <sheetViews>
    <sheetView zoomScale="140" zoomScaleNormal="140" workbookViewId="0">
      <selection activeCell="A13" sqref="A13"/>
    </sheetView>
  </sheetViews>
  <sheetFormatPr defaultColWidth="9.109375" defaultRowHeight="14.4" x14ac:dyDescent="0.3"/>
  <cols>
    <col min="1" max="1" width="63" style="23" customWidth="1"/>
    <col min="2" max="7" width="10" style="23" customWidth="1"/>
    <col min="8" max="16384" width="9.109375" style="23"/>
  </cols>
  <sheetData>
    <row r="1" spans="1:7" x14ac:dyDescent="0.3">
      <c r="A1" s="148" t="s">
        <v>102</v>
      </c>
      <c r="B1" s="148"/>
      <c r="C1" s="148"/>
      <c r="D1" s="148"/>
      <c r="E1" s="148"/>
      <c r="F1" s="148"/>
      <c r="G1" s="148"/>
    </row>
    <row r="2" spans="1:7" x14ac:dyDescent="0.3">
      <c r="A2" s="149" t="s">
        <v>0</v>
      </c>
      <c r="B2" s="149"/>
      <c r="C2" s="149"/>
      <c r="D2" s="149"/>
      <c r="E2" s="149"/>
      <c r="F2" s="149"/>
      <c r="G2" s="149"/>
    </row>
    <row r="3" spans="1:7" x14ac:dyDescent="0.3">
      <c r="A3" s="151" t="s">
        <v>1</v>
      </c>
      <c r="B3" s="151"/>
      <c r="C3" s="151"/>
      <c r="D3" s="151"/>
      <c r="E3" s="151"/>
      <c r="F3" s="151"/>
      <c r="G3" s="151"/>
    </row>
    <row r="4" spans="1:7" x14ac:dyDescent="0.3">
      <c r="A4" s="26"/>
      <c r="B4" s="26"/>
      <c r="C4" s="26"/>
      <c r="D4" s="26"/>
      <c r="E4" s="26"/>
      <c r="F4" s="26"/>
      <c r="G4" s="26"/>
    </row>
    <row r="5" spans="1:7" x14ac:dyDescent="0.3">
      <c r="A5" s="28"/>
    </row>
    <row r="6" spans="1:7" x14ac:dyDescent="0.3">
      <c r="A6" s="148" t="s">
        <v>103</v>
      </c>
      <c r="B6" s="148"/>
      <c r="C6" s="148"/>
      <c r="D6" s="148"/>
      <c r="E6" s="148"/>
      <c r="F6" s="148"/>
      <c r="G6" s="148"/>
    </row>
    <row r="9" spans="1:7" ht="27.75" customHeight="1" x14ac:dyDescent="0.3">
      <c r="A9" s="29"/>
      <c r="B9" s="29"/>
      <c r="C9" s="30"/>
      <c r="D9" s="30"/>
      <c r="E9" s="30"/>
      <c r="F9" s="30"/>
      <c r="G9" s="30"/>
    </row>
    <row r="10" spans="1:7" ht="27.75" customHeight="1" thickBot="1" x14ac:dyDescent="0.35">
      <c r="A10" s="31"/>
      <c r="B10" s="29"/>
      <c r="C10" s="29"/>
      <c r="D10" s="32" t="s">
        <v>104</v>
      </c>
      <c r="E10" s="147"/>
      <c r="F10" s="146"/>
      <c r="G10" s="30"/>
    </row>
    <row r="11" spans="1:7" ht="22.5" customHeight="1" thickBot="1" x14ac:dyDescent="0.35">
      <c r="A11" s="29" t="s">
        <v>212</v>
      </c>
      <c r="B11" s="29"/>
      <c r="C11" s="29"/>
      <c r="D11" s="32" t="s">
        <v>105</v>
      </c>
      <c r="E11" s="146"/>
      <c r="F11" s="146"/>
      <c r="G11" s="29"/>
    </row>
    <row r="12" spans="1:7" ht="22.5" customHeight="1" x14ac:dyDescent="0.3"/>
    <row r="13" spans="1:7" ht="15" thickBot="1" x14ac:dyDescent="0.35"/>
    <row r="14" spans="1:7" s="26" customFormat="1" ht="36" customHeight="1" thickBot="1" x14ac:dyDescent="0.35">
      <c r="A14" s="33"/>
      <c r="B14" s="34" t="s">
        <v>68</v>
      </c>
      <c r="C14" s="34" t="s">
        <v>69</v>
      </c>
      <c r="D14" s="34" t="s">
        <v>70</v>
      </c>
      <c r="E14" s="34" t="s">
        <v>93</v>
      </c>
      <c r="F14" s="34" t="s">
        <v>72</v>
      </c>
      <c r="G14" s="35" t="s">
        <v>73</v>
      </c>
    </row>
    <row r="15" spans="1:7" ht="33" customHeight="1" x14ac:dyDescent="0.3">
      <c r="A15" s="36" t="s">
        <v>106</v>
      </c>
      <c r="B15" s="110"/>
      <c r="C15" s="110"/>
      <c r="D15" s="110"/>
      <c r="E15" s="110"/>
      <c r="F15" s="110"/>
      <c r="G15" s="110"/>
    </row>
    <row r="16" spans="1:7" ht="33" customHeight="1" x14ac:dyDescent="0.3">
      <c r="A16" s="39" t="s">
        <v>107</v>
      </c>
      <c r="B16" s="106"/>
      <c r="C16" s="106"/>
      <c r="D16" s="106"/>
      <c r="E16" s="106"/>
      <c r="F16" s="106"/>
      <c r="G16" s="106"/>
    </row>
    <row r="17" spans="1:7" ht="33" customHeight="1" x14ac:dyDescent="0.3">
      <c r="A17" s="37" t="s">
        <v>108</v>
      </c>
      <c r="B17" s="106"/>
      <c r="C17" s="106"/>
      <c r="D17" s="106"/>
      <c r="E17" s="106"/>
      <c r="F17" s="106"/>
      <c r="G17" s="106"/>
    </row>
    <row r="18" spans="1:7" ht="33" customHeight="1" x14ac:dyDescent="0.3">
      <c r="A18" s="37" t="s">
        <v>109</v>
      </c>
      <c r="B18" s="106"/>
      <c r="C18" s="106"/>
      <c r="D18" s="106"/>
      <c r="E18" s="106"/>
      <c r="F18" s="106"/>
      <c r="G18" s="106"/>
    </row>
    <row r="19" spans="1:7" ht="33" customHeight="1" x14ac:dyDescent="0.3">
      <c r="A19" s="37" t="s">
        <v>110</v>
      </c>
      <c r="B19" s="106"/>
      <c r="C19" s="106"/>
      <c r="D19" s="106"/>
      <c r="E19" s="106"/>
      <c r="F19" s="106"/>
      <c r="G19" s="106"/>
    </row>
    <row r="20" spans="1:7" ht="28.8" x14ac:dyDescent="0.3">
      <c r="A20" s="37" t="s">
        <v>111</v>
      </c>
      <c r="B20" s="106"/>
      <c r="C20" s="106"/>
      <c r="D20" s="106"/>
      <c r="E20" s="106"/>
      <c r="F20" s="106"/>
      <c r="G20" s="106"/>
    </row>
    <row r="21" spans="1:7" ht="28.8" x14ac:dyDescent="0.3">
      <c r="A21" s="37" t="s">
        <v>112</v>
      </c>
      <c r="B21" s="145"/>
      <c r="C21" s="106"/>
      <c r="D21" s="106"/>
      <c r="E21" s="106"/>
      <c r="F21" s="106"/>
      <c r="G21" s="106"/>
    </row>
    <row r="22" spans="1:7" ht="33" customHeight="1" x14ac:dyDescent="0.3">
      <c r="A22" s="37" t="s">
        <v>113</v>
      </c>
      <c r="B22" s="106"/>
      <c r="C22" s="106"/>
      <c r="D22" s="106"/>
      <c r="E22" s="106"/>
      <c r="F22" s="106"/>
      <c r="G22" s="145"/>
    </row>
    <row r="23" spans="1:7" ht="33" customHeight="1" x14ac:dyDescent="0.3">
      <c r="A23" s="37" t="s">
        <v>114</v>
      </c>
      <c r="B23" s="145"/>
      <c r="C23" s="106"/>
      <c r="D23" s="106"/>
      <c r="E23" s="106"/>
      <c r="F23" s="106"/>
      <c r="G23" s="106"/>
    </row>
    <row r="24" spans="1:7" ht="33" customHeight="1" x14ac:dyDescent="0.3">
      <c r="A24" s="37" t="s">
        <v>115</v>
      </c>
      <c r="B24" s="106"/>
      <c r="C24" s="106"/>
      <c r="D24" s="106"/>
      <c r="E24" s="106"/>
      <c r="F24" s="106"/>
      <c r="G24" s="106"/>
    </row>
    <row r="25" spans="1:7" ht="33" customHeight="1" x14ac:dyDescent="0.3">
      <c r="A25" s="37" t="s">
        <v>116</v>
      </c>
      <c r="B25" s="106"/>
      <c r="C25" s="106"/>
      <c r="D25" s="106"/>
      <c r="E25" s="106"/>
      <c r="F25" s="106"/>
      <c r="G25" s="106"/>
    </row>
    <row r="26" spans="1:7" ht="33" customHeight="1" x14ac:dyDescent="0.3">
      <c r="A26" s="39" t="s">
        <v>117</v>
      </c>
      <c r="B26" s="106"/>
      <c r="C26" s="106"/>
      <c r="D26" s="106"/>
      <c r="E26" s="106"/>
      <c r="F26" s="106"/>
      <c r="G26" s="106"/>
    </row>
    <row r="27" spans="1:7" ht="33" customHeight="1" x14ac:dyDescent="0.3">
      <c r="A27" s="37" t="s">
        <v>118</v>
      </c>
      <c r="B27" s="106"/>
      <c r="C27" s="106"/>
      <c r="D27" s="106"/>
      <c r="E27" s="106"/>
      <c r="F27" s="106"/>
      <c r="G27" s="106"/>
    </row>
    <row r="28" spans="1:7" ht="33" customHeight="1" x14ac:dyDescent="0.3">
      <c r="A28" s="37" t="s">
        <v>119</v>
      </c>
      <c r="B28" s="106"/>
      <c r="C28" s="106"/>
      <c r="D28" s="106"/>
      <c r="E28" s="106"/>
      <c r="F28" s="106"/>
      <c r="G28" s="106"/>
    </row>
    <row r="29" spans="1:7" ht="34.5" customHeight="1" x14ac:dyDescent="0.3">
      <c r="A29" s="38" t="s">
        <v>120</v>
      </c>
      <c r="B29" s="106"/>
      <c r="C29" s="106"/>
      <c r="D29" s="106"/>
      <c r="E29" s="106"/>
      <c r="F29" s="106"/>
      <c r="G29" s="106"/>
    </row>
    <row r="30" spans="1:7" s="26" customFormat="1" ht="30" customHeight="1" x14ac:dyDescent="0.3">
      <c r="A30" s="39"/>
      <c r="B30" s="40" t="s">
        <v>121</v>
      </c>
      <c r="C30" s="40" t="s">
        <v>122</v>
      </c>
      <c r="D30" s="40" t="s">
        <v>123</v>
      </c>
      <c r="E30" s="40" t="s">
        <v>124</v>
      </c>
      <c r="F30" s="40" t="s">
        <v>125</v>
      </c>
      <c r="G30" s="41"/>
    </row>
    <row r="31" spans="1:7" ht="39.75" customHeight="1" x14ac:dyDescent="0.3">
      <c r="A31" s="37" t="s">
        <v>126</v>
      </c>
      <c r="B31" s="106"/>
      <c r="C31" s="106"/>
      <c r="D31" s="106"/>
      <c r="E31" s="106"/>
      <c r="F31" s="106"/>
      <c r="G31" s="106"/>
    </row>
    <row r="33" spans="2:8" ht="15" thickBot="1" x14ac:dyDescent="0.35">
      <c r="B33"/>
      <c r="C33"/>
      <c r="D33"/>
      <c r="E33"/>
      <c r="F33"/>
      <c r="G33"/>
      <c r="H33" s="90" t="s">
        <v>193</v>
      </c>
    </row>
    <row r="34" spans="2:8" ht="15" thickBot="1" x14ac:dyDescent="0.35">
      <c r="B34" s="91">
        <f>COUNTA(B15:B29,B31)*5</f>
        <v>0</v>
      </c>
      <c r="C34" s="92">
        <f>COUNTA(C15:C29,C31)*4</f>
        <v>0</v>
      </c>
      <c r="D34" s="92">
        <f>COUNTA(D15:D29,D31)*3</f>
        <v>0</v>
      </c>
      <c r="E34" s="92">
        <f>COUNTA(E15:E29,E31)*2</f>
        <v>0</v>
      </c>
      <c r="F34" s="92">
        <f>COUNTA(F15:F29,F31)</f>
        <v>0</v>
      </c>
      <c r="G34" s="92">
        <f>COUNTA(G15:G29,G31)</f>
        <v>0</v>
      </c>
      <c r="H34" s="93">
        <f>SUM(B34:F34)/(16-G34)</f>
        <v>0</v>
      </c>
    </row>
  </sheetData>
  <mergeCells count="6">
    <mergeCell ref="E11:F11"/>
    <mergeCell ref="A1:G1"/>
    <mergeCell ref="A2:G2"/>
    <mergeCell ref="A3:G3"/>
    <mergeCell ref="A6:G6"/>
    <mergeCell ref="E10:F10"/>
  </mergeCells>
  <pageMargins left="0.25" right="0.25" top="0.5" bottom="0.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H73"/>
  <sheetViews>
    <sheetView zoomScale="140" zoomScaleNormal="140" workbookViewId="0">
      <selection activeCell="B74" sqref="B74"/>
    </sheetView>
  </sheetViews>
  <sheetFormatPr defaultColWidth="9.109375" defaultRowHeight="13.8" x14ac:dyDescent="0.3"/>
  <cols>
    <col min="1" max="1" width="53.6640625" style="2" customWidth="1"/>
    <col min="2" max="5" width="14.33203125" style="4" customWidth="1"/>
    <col min="6" max="6" width="14.44140625" style="4" customWidth="1"/>
    <col min="7" max="7" width="11.44140625" style="3" customWidth="1"/>
    <col min="8" max="8" width="12.6640625" style="2" customWidth="1"/>
    <col min="9" max="11" width="9.109375" style="2"/>
    <col min="12" max="12" width="11.33203125" style="2" customWidth="1"/>
    <col min="13" max="16384" width="9.109375" style="2"/>
  </cols>
  <sheetData>
    <row r="1" spans="1:8" ht="14.4" x14ac:dyDescent="0.3">
      <c r="A1" s="149" t="s">
        <v>0</v>
      </c>
      <c r="B1" s="149"/>
      <c r="C1" s="149"/>
      <c r="D1" s="149"/>
      <c r="E1" s="149"/>
      <c r="F1" s="149"/>
      <c r="G1" s="149"/>
      <c r="H1" s="1"/>
    </row>
    <row r="2" spans="1:8" ht="14.4" x14ac:dyDescent="0.3">
      <c r="A2" s="151" t="s">
        <v>1</v>
      </c>
      <c r="B2" s="151"/>
      <c r="C2" s="151"/>
      <c r="D2" s="151"/>
      <c r="E2" s="151"/>
      <c r="F2" s="151"/>
      <c r="G2" s="151"/>
      <c r="H2" s="3"/>
    </row>
    <row r="3" spans="1:8" ht="18" customHeight="1" x14ac:dyDescent="0.3">
      <c r="A3" s="23"/>
      <c r="B3" s="25"/>
      <c r="C3" s="25"/>
      <c r="D3" s="25"/>
      <c r="E3" s="25"/>
      <c r="F3" s="25"/>
      <c r="G3" s="26"/>
    </row>
    <row r="4" spans="1:8" ht="15.6" x14ac:dyDescent="0.3">
      <c r="A4" s="183" t="s">
        <v>2</v>
      </c>
      <c r="B4" s="183"/>
      <c r="C4" s="183"/>
      <c r="D4" s="183"/>
      <c r="E4" s="183"/>
      <c r="F4" s="183"/>
      <c r="G4" s="183"/>
      <c r="H4" s="5"/>
    </row>
    <row r="5" spans="1:8" ht="14.4" x14ac:dyDescent="0.3">
      <c r="A5" s="23"/>
      <c r="B5" s="25"/>
      <c r="C5" s="25"/>
      <c r="D5" s="25"/>
      <c r="E5" s="25"/>
      <c r="F5" s="25"/>
      <c r="G5" s="26"/>
    </row>
    <row r="6" spans="1:8" s="27" customFormat="1" ht="54.75" customHeight="1" x14ac:dyDescent="0.3">
      <c r="A6" s="182" t="s">
        <v>3</v>
      </c>
      <c r="B6" s="182"/>
      <c r="C6" s="182"/>
      <c r="D6" s="182"/>
      <c r="E6" s="182"/>
      <c r="F6" s="182"/>
      <c r="G6" s="182"/>
      <c r="H6" s="4"/>
    </row>
    <row r="7" spans="1:8" ht="14.4" x14ac:dyDescent="0.3">
      <c r="A7" s="24"/>
      <c r="B7" s="24"/>
      <c r="C7" s="24"/>
      <c r="D7" s="24"/>
      <c r="E7" s="24"/>
      <c r="F7" s="24"/>
      <c r="G7" s="24"/>
      <c r="H7" s="4"/>
    </row>
    <row r="8" spans="1:8" ht="40.5" customHeight="1" x14ac:dyDescent="0.3">
      <c r="A8" s="182" t="s">
        <v>4</v>
      </c>
      <c r="B8" s="182"/>
      <c r="C8" s="182"/>
      <c r="D8" s="182"/>
      <c r="E8" s="182"/>
      <c r="F8" s="182"/>
      <c r="G8" s="182"/>
      <c r="H8" s="4"/>
    </row>
    <row r="9" spans="1:8" ht="15" customHeight="1" x14ac:dyDescent="0.3">
      <c r="A9" s="24"/>
      <c r="B9" s="24"/>
      <c r="C9" s="24"/>
      <c r="D9" s="24"/>
      <c r="E9" s="24"/>
      <c r="F9" s="24"/>
      <c r="G9" s="24"/>
      <c r="H9" s="4"/>
    </row>
    <row r="10" spans="1:8" ht="37.5" customHeight="1" x14ac:dyDescent="0.3">
      <c r="A10" s="182" t="s">
        <v>5</v>
      </c>
      <c r="B10" s="182"/>
      <c r="C10" s="182"/>
      <c r="D10" s="182"/>
      <c r="E10" s="182"/>
      <c r="F10" s="182"/>
      <c r="G10" s="182"/>
      <c r="H10" s="4"/>
    </row>
    <row r="11" spans="1:8" ht="15" customHeight="1" thickBot="1" x14ac:dyDescent="0.35">
      <c r="A11" s="6"/>
      <c r="B11" s="6"/>
      <c r="C11" s="6"/>
      <c r="D11" s="6"/>
      <c r="E11" s="6"/>
      <c r="F11" s="6"/>
      <c r="G11" s="6"/>
      <c r="H11" s="4"/>
    </row>
    <row r="12" spans="1:8" ht="22.5" customHeight="1" thickTop="1" thickBot="1" x14ac:dyDescent="0.35">
      <c r="A12" s="184" t="s">
        <v>6</v>
      </c>
      <c r="B12" s="185" t="s">
        <v>7</v>
      </c>
      <c r="C12" s="185"/>
      <c r="D12" s="185"/>
      <c r="E12" s="185"/>
      <c r="F12" s="185"/>
      <c r="G12" s="185"/>
      <c r="H12" s="7"/>
    </row>
    <row r="13" spans="1:8" ht="22.5" customHeight="1" thickTop="1" thickBot="1" x14ac:dyDescent="0.35">
      <c r="A13" s="184"/>
      <c r="B13" s="99" t="s">
        <v>8</v>
      </c>
      <c r="C13" s="99" t="s">
        <v>9</v>
      </c>
      <c r="D13" s="99" t="s">
        <v>10</v>
      </c>
      <c r="E13" s="99" t="s">
        <v>11</v>
      </c>
      <c r="F13" s="99" t="s">
        <v>12</v>
      </c>
      <c r="G13" s="99" t="s">
        <v>13</v>
      </c>
      <c r="H13" s="8"/>
    </row>
    <row r="14" spans="1:8" ht="33.75" customHeight="1" thickTop="1" thickBot="1" x14ac:dyDescent="0.35">
      <c r="A14" s="100" t="s">
        <v>14</v>
      </c>
      <c r="B14" s="99" t="s">
        <v>15</v>
      </c>
      <c r="C14" s="99" t="s">
        <v>16</v>
      </c>
      <c r="D14" s="99"/>
      <c r="E14" s="99"/>
      <c r="F14" s="99"/>
      <c r="G14" s="99"/>
      <c r="H14" s="10"/>
    </row>
    <row r="15" spans="1:8" ht="33.75" customHeight="1" thickTop="1" thickBot="1" x14ac:dyDescent="0.35">
      <c r="A15" s="101" t="s">
        <v>17</v>
      </c>
      <c r="B15" s="99" t="s">
        <v>18</v>
      </c>
      <c r="C15" s="99" t="s">
        <v>19</v>
      </c>
      <c r="D15" s="99" t="s">
        <v>20</v>
      </c>
      <c r="E15" s="99" t="s">
        <v>21</v>
      </c>
      <c r="F15" s="99" t="s">
        <v>22</v>
      </c>
      <c r="G15" s="99" t="s">
        <v>23</v>
      </c>
      <c r="H15" s="12"/>
    </row>
    <row r="16" spans="1:8" ht="33.75" customHeight="1" thickTop="1" thickBot="1" x14ac:dyDescent="0.35">
      <c r="A16" s="101" t="s">
        <v>24</v>
      </c>
      <c r="B16" s="99" t="s">
        <v>25</v>
      </c>
      <c r="C16" s="99" t="s">
        <v>26</v>
      </c>
      <c r="D16" s="99" t="s">
        <v>27</v>
      </c>
      <c r="E16" s="99" t="s">
        <v>28</v>
      </c>
      <c r="F16" s="99"/>
      <c r="G16" s="99"/>
      <c r="H16" s="10"/>
    </row>
    <row r="17" spans="1:8" ht="33.75" customHeight="1" thickTop="1" thickBot="1" x14ac:dyDescent="0.35">
      <c r="A17" s="101" t="s">
        <v>29</v>
      </c>
      <c r="B17" s="99" t="s">
        <v>30</v>
      </c>
      <c r="C17" s="99" t="s">
        <v>31</v>
      </c>
      <c r="D17" s="99" t="s">
        <v>32</v>
      </c>
      <c r="E17" s="99" t="s">
        <v>33</v>
      </c>
      <c r="F17" s="99" t="s">
        <v>34</v>
      </c>
      <c r="G17" s="99"/>
      <c r="H17" s="10"/>
    </row>
    <row r="18" spans="1:8" ht="33.75" customHeight="1" thickTop="1" thickBot="1" x14ac:dyDescent="0.35">
      <c r="A18" s="101" t="s">
        <v>35</v>
      </c>
      <c r="B18" s="99" t="s">
        <v>36</v>
      </c>
      <c r="C18" s="99" t="s">
        <v>37</v>
      </c>
      <c r="D18" s="99" t="s">
        <v>38</v>
      </c>
      <c r="E18" s="99"/>
      <c r="F18" s="99"/>
      <c r="G18" s="99"/>
      <c r="H18" s="10"/>
    </row>
    <row r="19" spans="1:8" ht="33.75" customHeight="1" thickTop="1" thickBot="1" x14ac:dyDescent="0.35">
      <c r="A19" s="101" t="s">
        <v>39</v>
      </c>
      <c r="B19" s="99" t="s">
        <v>8</v>
      </c>
      <c r="C19" s="99" t="s">
        <v>9</v>
      </c>
      <c r="D19" s="99" t="s">
        <v>10</v>
      </c>
      <c r="E19" s="99" t="s">
        <v>11</v>
      </c>
      <c r="F19" s="99" t="s">
        <v>13</v>
      </c>
      <c r="G19" s="99"/>
      <c r="H19" s="10"/>
    </row>
    <row r="20" spans="1:8" ht="33.75" customHeight="1" thickTop="1" thickBot="1" x14ac:dyDescent="0.35">
      <c r="A20" s="101" t="s">
        <v>40</v>
      </c>
      <c r="B20" s="99" t="s">
        <v>41</v>
      </c>
      <c r="C20" s="99" t="s">
        <v>42</v>
      </c>
      <c r="D20" s="99" t="s">
        <v>43</v>
      </c>
      <c r="E20" s="99" t="s">
        <v>44</v>
      </c>
      <c r="F20" s="99" t="s">
        <v>45</v>
      </c>
      <c r="G20" s="99"/>
      <c r="H20" s="13"/>
    </row>
    <row r="21" spans="1:8" ht="33.75" customHeight="1" thickTop="1" thickBot="1" x14ac:dyDescent="0.35">
      <c r="A21" s="101" t="s">
        <v>46</v>
      </c>
      <c r="B21" s="99" t="s">
        <v>47</v>
      </c>
      <c r="C21" s="99" t="s">
        <v>48</v>
      </c>
      <c r="D21" s="99" t="s">
        <v>49</v>
      </c>
      <c r="E21" s="99" t="s">
        <v>50</v>
      </c>
      <c r="F21" s="99" t="s">
        <v>51</v>
      </c>
      <c r="G21" s="99"/>
      <c r="H21" s="10"/>
    </row>
    <row r="22" spans="1:8" ht="33.75" customHeight="1" thickTop="1" thickBot="1" x14ac:dyDescent="0.35">
      <c r="A22" s="101" t="s">
        <v>52</v>
      </c>
      <c r="B22" s="99" t="s">
        <v>47</v>
      </c>
      <c r="C22" s="99" t="s">
        <v>48</v>
      </c>
      <c r="D22" s="99" t="s">
        <v>49</v>
      </c>
      <c r="E22" s="99" t="s">
        <v>50</v>
      </c>
      <c r="F22" s="99" t="s">
        <v>51</v>
      </c>
      <c r="G22" s="99"/>
      <c r="H22" s="10"/>
    </row>
    <row r="23" spans="1:8" ht="33.75" customHeight="1" thickTop="1" thickBot="1" x14ac:dyDescent="0.35">
      <c r="A23" s="101" t="s">
        <v>53</v>
      </c>
      <c r="B23" s="99" t="s">
        <v>54</v>
      </c>
      <c r="C23" s="99" t="s">
        <v>55</v>
      </c>
      <c r="D23" s="99" t="s">
        <v>56</v>
      </c>
      <c r="E23" s="99" t="s">
        <v>57</v>
      </c>
      <c r="F23" s="99" t="s">
        <v>58</v>
      </c>
      <c r="G23" s="99"/>
      <c r="H23" s="16"/>
    </row>
    <row r="24" spans="1:8" ht="24" customHeight="1" thickTop="1" x14ac:dyDescent="0.3">
      <c r="A24" s="17"/>
      <c r="B24" s="18"/>
      <c r="C24" s="18"/>
      <c r="D24" s="18"/>
      <c r="E24" s="19"/>
      <c r="F24" s="19"/>
      <c r="G24" s="19"/>
      <c r="H24" s="16"/>
    </row>
    <row r="25" spans="1:8" ht="14.4" thickBot="1" x14ac:dyDescent="0.35">
      <c r="A25" s="176" t="s">
        <v>203</v>
      </c>
      <c r="B25" s="176"/>
      <c r="C25" s="176"/>
      <c r="D25" s="176"/>
      <c r="E25" s="176"/>
      <c r="F25" s="176"/>
      <c r="G25" s="176"/>
    </row>
    <row r="26" spans="1:8" ht="22.5" customHeight="1" thickBot="1" x14ac:dyDescent="0.35">
      <c r="A26" s="158" t="s">
        <v>59</v>
      </c>
      <c r="B26" s="159"/>
      <c r="C26" s="160"/>
      <c r="D26" s="197" t="s">
        <v>7</v>
      </c>
      <c r="E26" s="180"/>
      <c r="F26" s="180"/>
      <c r="G26" s="181"/>
      <c r="H26" s="6"/>
    </row>
    <row r="27" spans="1:8" ht="24" customHeight="1" thickBot="1" x14ac:dyDescent="0.35">
      <c r="A27" s="161"/>
      <c r="B27" s="162"/>
      <c r="C27" s="163"/>
      <c r="D27" s="190" t="s">
        <v>61</v>
      </c>
      <c r="E27" s="191"/>
      <c r="F27" s="192" t="s">
        <v>62</v>
      </c>
      <c r="G27" s="193"/>
      <c r="H27" s="6"/>
    </row>
    <row r="28" spans="1:8" ht="25.5" customHeight="1" x14ac:dyDescent="0.3">
      <c r="A28" s="194" t="s">
        <v>60</v>
      </c>
      <c r="B28" s="195"/>
      <c r="C28" s="196"/>
      <c r="D28" s="186"/>
      <c r="E28" s="187"/>
      <c r="F28" s="188"/>
      <c r="G28" s="189"/>
      <c r="H28" s="6"/>
    </row>
    <row r="29" spans="1:8" ht="26.25" customHeight="1" x14ac:dyDescent="0.3">
      <c r="A29" s="164" t="s">
        <v>63</v>
      </c>
      <c r="B29" s="165"/>
      <c r="C29" s="166"/>
      <c r="D29" s="167"/>
      <c r="E29" s="168"/>
      <c r="F29" s="169"/>
      <c r="G29" s="170"/>
    </row>
    <row r="30" spans="1:8" ht="27" customHeight="1" thickBot="1" x14ac:dyDescent="0.35">
      <c r="A30" s="155" t="s">
        <v>64</v>
      </c>
      <c r="B30" s="156"/>
      <c r="C30" s="157"/>
      <c r="D30" s="152"/>
      <c r="E30" s="153"/>
      <c r="F30" s="152"/>
      <c r="G30" s="154"/>
    </row>
    <row r="32" spans="1:8" ht="56.25" customHeight="1" x14ac:dyDescent="0.3">
      <c r="A32" s="175" t="s">
        <v>65</v>
      </c>
      <c r="B32" s="175"/>
      <c r="C32" s="175"/>
      <c r="D32" s="175"/>
      <c r="E32" s="175"/>
      <c r="F32" s="175"/>
      <c r="G32" s="175"/>
    </row>
    <row r="33" spans="1:7" ht="14.4" thickBot="1" x14ac:dyDescent="0.35">
      <c r="A33" s="176" t="s">
        <v>203</v>
      </c>
      <c r="B33" s="176"/>
      <c r="C33" s="176"/>
      <c r="D33" s="176"/>
      <c r="E33" s="176"/>
      <c r="F33" s="176"/>
      <c r="G33" s="176"/>
    </row>
    <row r="34" spans="1:7" ht="33.75" customHeight="1" thickBot="1" x14ac:dyDescent="0.35">
      <c r="A34" s="177" t="s">
        <v>66</v>
      </c>
      <c r="B34" s="179" t="s">
        <v>7</v>
      </c>
      <c r="C34" s="180"/>
      <c r="D34" s="180"/>
      <c r="E34" s="180"/>
      <c r="F34" s="180"/>
      <c r="G34" s="181"/>
    </row>
    <row r="35" spans="1:7" ht="33.75" customHeight="1" thickBot="1" x14ac:dyDescent="0.35">
      <c r="A35" s="178"/>
      <c r="B35" s="97" t="s">
        <v>68</v>
      </c>
      <c r="C35" s="97" t="s">
        <v>69</v>
      </c>
      <c r="D35" s="97" t="s">
        <v>70</v>
      </c>
      <c r="E35" s="97" t="s">
        <v>71</v>
      </c>
      <c r="F35" s="97" t="s">
        <v>72</v>
      </c>
      <c r="G35" s="98" t="s">
        <v>73</v>
      </c>
    </row>
    <row r="36" spans="1:7" ht="33.75" customHeight="1" x14ac:dyDescent="0.3">
      <c r="A36" s="53" t="s">
        <v>67</v>
      </c>
      <c r="B36" s="54"/>
      <c r="C36" s="55"/>
      <c r="D36" s="54"/>
      <c r="E36" s="55"/>
      <c r="F36" s="54"/>
      <c r="G36" s="56"/>
    </row>
    <row r="37" spans="1:7" ht="33.75" customHeight="1" x14ac:dyDescent="0.3">
      <c r="A37" s="51" t="s">
        <v>74</v>
      </c>
      <c r="B37" s="9"/>
      <c r="C37" s="20"/>
      <c r="D37" s="9"/>
      <c r="E37" s="20"/>
      <c r="F37" s="9"/>
      <c r="G37" s="52"/>
    </row>
    <row r="38" spans="1:7" ht="33.75" customHeight="1" x14ac:dyDescent="0.3">
      <c r="A38" s="11" t="s">
        <v>75</v>
      </c>
      <c r="B38" s="9"/>
      <c r="C38" s="20"/>
      <c r="D38" s="9"/>
      <c r="E38" s="20"/>
      <c r="F38" s="9"/>
      <c r="G38" s="50"/>
    </row>
    <row r="39" spans="1:7" ht="33.75" customHeight="1" x14ac:dyDescent="0.3">
      <c r="A39" s="68" t="s">
        <v>76</v>
      </c>
      <c r="B39" s="9"/>
      <c r="C39" s="20"/>
      <c r="D39" s="9"/>
      <c r="E39" s="20"/>
      <c r="F39" s="9"/>
      <c r="G39" s="52"/>
    </row>
    <row r="40" spans="1:7" ht="44.25" customHeight="1" x14ac:dyDescent="0.3">
      <c r="A40" s="11" t="s">
        <v>77</v>
      </c>
      <c r="B40" s="9"/>
      <c r="C40" s="20"/>
      <c r="D40" s="9"/>
      <c r="E40" s="20"/>
      <c r="F40" s="9"/>
      <c r="G40" s="50"/>
    </row>
    <row r="41" spans="1:7" ht="33.75" customHeight="1" x14ac:dyDescent="0.3">
      <c r="A41" s="11" t="s">
        <v>78</v>
      </c>
      <c r="B41" s="9"/>
      <c r="C41" s="20"/>
      <c r="D41" s="9"/>
      <c r="E41" s="20"/>
      <c r="F41" s="9"/>
      <c r="G41" s="52"/>
    </row>
    <row r="42" spans="1:7" ht="41.4" x14ac:dyDescent="0.3">
      <c r="A42" s="11" t="s">
        <v>79</v>
      </c>
      <c r="B42" s="9"/>
      <c r="C42" s="20"/>
      <c r="D42" s="9"/>
      <c r="E42" s="20"/>
      <c r="F42" s="9"/>
      <c r="G42" s="50"/>
    </row>
    <row r="43" spans="1:7" ht="33.75" customHeight="1" x14ac:dyDescent="0.3">
      <c r="A43" s="11" t="s">
        <v>80</v>
      </c>
      <c r="B43" s="9"/>
      <c r="C43" s="20"/>
      <c r="D43" s="9"/>
      <c r="E43" s="20"/>
      <c r="F43" s="9"/>
      <c r="G43" s="50"/>
    </row>
    <row r="44" spans="1:7" ht="33.75" customHeight="1" x14ac:dyDescent="0.3">
      <c r="A44" s="11" t="s">
        <v>81</v>
      </c>
      <c r="B44" s="9"/>
      <c r="C44" s="20"/>
      <c r="D44" s="9"/>
      <c r="E44" s="20"/>
      <c r="F44" s="9"/>
      <c r="G44" s="50"/>
    </row>
    <row r="45" spans="1:7" ht="33.75" customHeight="1" x14ac:dyDescent="0.3">
      <c r="A45" s="11" t="s">
        <v>82</v>
      </c>
      <c r="B45" s="9"/>
      <c r="C45" s="20"/>
      <c r="D45" s="9"/>
      <c r="E45" s="20"/>
      <c r="F45" s="9"/>
      <c r="G45" s="50"/>
    </row>
    <row r="46" spans="1:7" ht="33.75" customHeight="1" x14ac:dyDescent="0.3">
      <c r="A46" s="68" t="s">
        <v>83</v>
      </c>
      <c r="B46" s="9"/>
      <c r="C46" s="20"/>
      <c r="D46" s="9"/>
      <c r="E46" s="20"/>
      <c r="F46" s="9"/>
      <c r="G46" s="52"/>
    </row>
    <row r="47" spans="1:7" ht="33.75" customHeight="1" x14ac:dyDescent="0.3">
      <c r="A47" s="11" t="s">
        <v>84</v>
      </c>
      <c r="B47" s="9"/>
      <c r="C47" s="20"/>
      <c r="D47" s="9"/>
      <c r="E47" s="20"/>
      <c r="F47" s="9"/>
      <c r="G47" s="50"/>
    </row>
    <row r="48" spans="1:7" ht="33.75" customHeight="1" x14ac:dyDescent="0.3">
      <c r="A48" s="69" t="s">
        <v>85</v>
      </c>
      <c r="B48" s="9"/>
      <c r="C48" s="20"/>
      <c r="D48" s="9"/>
      <c r="E48" s="20"/>
      <c r="F48" s="9"/>
      <c r="G48" s="52"/>
    </row>
    <row r="49" spans="1:7" ht="33.75" customHeight="1" x14ac:dyDescent="0.3">
      <c r="A49" s="11" t="s">
        <v>86</v>
      </c>
      <c r="B49" s="9"/>
      <c r="C49" s="20"/>
      <c r="D49" s="9"/>
      <c r="E49" s="20"/>
      <c r="F49" s="9"/>
      <c r="G49" s="50"/>
    </row>
    <row r="50" spans="1:7" ht="33.75" customHeight="1" x14ac:dyDescent="0.3">
      <c r="A50" s="11" t="s">
        <v>87</v>
      </c>
      <c r="B50" s="9"/>
      <c r="C50" s="20"/>
      <c r="D50" s="9"/>
      <c r="E50" s="20"/>
      <c r="F50" s="9"/>
      <c r="G50" s="50"/>
    </row>
    <row r="51" spans="1:7" ht="33.75" customHeight="1" x14ac:dyDescent="0.3">
      <c r="A51" s="11" t="s">
        <v>88</v>
      </c>
      <c r="B51" s="9"/>
      <c r="C51" s="20"/>
      <c r="D51" s="9"/>
      <c r="E51" s="20"/>
      <c r="F51" s="9"/>
      <c r="G51" s="50"/>
    </row>
    <row r="52" spans="1:7" ht="27.6" x14ac:dyDescent="0.3">
      <c r="A52" s="11" t="s">
        <v>89</v>
      </c>
      <c r="B52" s="9"/>
      <c r="C52" s="20"/>
      <c r="D52" s="9"/>
      <c r="E52" s="20"/>
      <c r="F52" s="9"/>
      <c r="G52" s="50"/>
    </row>
    <row r="53" spans="1:7" ht="27.6" x14ac:dyDescent="0.3">
      <c r="A53" s="11" t="s">
        <v>90</v>
      </c>
      <c r="B53" s="9"/>
      <c r="C53" s="20"/>
      <c r="D53" s="9"/>
      <c r="E53" s="20"/>
      <c r="F53" s="9"/>
      <c r="G53" s="50"/>
    </row>
    <row r="54" spans="1:7" ht="69" x14ac:dyDescent="0.3">
      <c r="A54" s="51" t="s">
        <v>91</v>
      </c>
      <c r="B54" s="9"/>
      <c r="C54" s="20"/>
      <c r="D54" s="9"/>
      <c r="E54" s="20"/>
      <c r="F54" s="9"/>
      <c r="G54" s="50"/>
    </row>
    <row r="55" spans="1:7" ht="55.2" x14ac:dyDescent="0.3">
      <c r="A55" s="11" t="s">
        <v>92</v>
      </c>
      <c r="B55" s="9"/>
      <c r="C55" s="20"/>
      <c r="D55" s="9"/>
      <c r="E55" s="20"/>
      <c r="F55" s="9"/>
      <c r="G55" s="50"/>
    </row>
    <row r="56" spans="1:7" ht="55.2" x14ac:dyDescent="0.3">
      <c r="A56" s="11" t="s">
        <v>101</v>
      </c>
      <c r="B56" s="9"/>
      <c r="C56" s="20"/>
      <c r="D56" s="9"/>
      <c r="E56" s="20"/>
      <c r="F56" s="9"/>
      <c r="G56" s="50"/>
    </row>
    <row r="57" spans="1:7" ht="41.4" x14ac:dyDescent="0.3">
      <c r="A57" s="11" t="s">
        <v>94</v>
      </c>
      <c r="B57" s="9"/>
      <c r="C57" s="20"/>
      <c r="D57" s="9"/>
      <c r="E57" s="20"/>
      <c r="F57" s="9"/>
      <c r="G57" s="50"/>
    </row>
    <row r="58" spans="1:7" ht="69" x14ac:dyDescent="0.3">
      <c r="A58" s="11" t="s">
        <v>100</v>
      </c>
      <c r="B58" s="9"/>
      <c r="C58" s="20"/>
      <c r="D58" s="9"/>
      <c r="E58" s="20"/>
      <c r="F58" s="9"/>
      <c r="G58" s="50"/>
    </row>
    <row r="59" spans="1:7" ht="36" customHeight="1" x14ac:dyDescent="0.3">
      <c r="A59" s="11" t="s">
        <v>99</v>
      </c>
      <c r="B59" s="9"/>
      <c r="C59" s="20"/>
      <c r="D59" s="9"/>
      <c r="E59" s="20"/>
      <c r="F59" s="9"/>
      <c r="G59" s="50"/>
    </row>
    <row r="60" spans="1:7" s="70" customFormat="1" ht="55.2" x14ac:dyDescent="0.3">
      <c r="A60" s="11" t="s">
        <v>98</v>
      </c>
      <c r="B60" s="9"/>
      <c r="C60" s="20"/>
      <c r="D60" s="9"/>
      <c r="E60" s="20"/>
      <c r="F60" s="9"/>
      <c r="G60" s="50"/>
    </row>
    <row r="61" spans="1:7" ht="28.2" thickBot="1" x14ac:dyDescent="0.35">
      <c r="A61" s="14" t="s">
        <v>95</v>
      </c>
      <c r="B61" s="15"/>
      <c r="C61" s="73"/>
      <c r="D61" s="15"/>
      <c r="E61" s="73"/>
      <c r="F61" s="15"/>
      <c r="G61" s="74"/>
    </row>
    <row r="63" spans="1:7" ht="18" customHeight="1" thickBot="1" x14ac:dyDescent="0.35">
      <c r="A63" s="176" t="s">
        <v>96</v>
      </c>
      <c r="B63" s="176"/>
      <c r="C63" s="176"/>
      <c r="D63" s="176"/>
      <c r="E63" s="176"/>
      <c r="F63" s="176"/>
      <c r="G63" s="176"/>
    </row>
    <row r="64" spans="1:7" ht="28.2" thickBot="1" x14ac:dyDescent="0.35">
      <c r="A64" s="75" t="s">
        <v>97</v>
      </c>
      <c r="B64" s="76"/>
      <c r="C64" s="77"/>
      <c r="D64" s="76"/>
      <c r="E64" s="77"/>
      <c r="F64" s="76"/>
      <c r="G64" s="78"/>
    </row>
    <row r="65" spans="1:8" ht="14.4" thickBot="1" x14ac:dyDescent="0.35"/>
    <row r="66" spans="1:8" ht="14.4" thickBot="1" x14ac:dyDescent="0.35">
      <c r="B66" s="95" t="s">
        <v>194</v>
      </c>
      <c r="C66" s="95" t="s">
        <v>195</v>
      </c>
      <c r="D66" s="95" t="s">
        <v>196</v>
      </c>
      <c r="E66" s="95" t="s">
        <v>197</v>
      </c>
      <c r="F66" s="173" t="s">
        <v>198</v>
      </c>
      <c r="G66" s="174"/>
    </row>
    <row r="67" spans="1:8" ht="27.6" x14ac:dyDescent="0.3">
      <c r="A67" s="71" t="s">
        <v>185</v>
      </c>
      <c r="B67" s="72"/>
      <c r="C67" s="72"/>
      <c r="D67" s="72"/>
      <c r="E67" s="72"/>
      <c r="F67" s="173"/>
      <c r="G67" s="174"/>
    </row>
    <row r="69" spans="1:8" ht="42" thickBot="1" x14ac:dyDescent="0.35">
      <c r="B69" s="96" t="s">
        <v>199</v>
      </c>
      <c r="C69" s="96" t="s">
        <v>200</v>
      </c>
      <c r="D69" s="96" t="s">
        <v>49</v>
      </c>
      <c r="E69" s="96" t="s">
        <v>201</v>
      </c>
      <c r="F69" s="171" t="s">
        <v>202</v>
      </c>
      <c r="G69" s="172"/>
    </row>
    <row r="70" spans="1:8" ht="28.2" thickBot="1" x14ac:dyDescent="0.35">
      <c r="A70" s="14" t="s">
        <v>184</v>
      </c>
      <c r="B70" s="96"/>
      <c r="C70" s="96"/>
      <c r="D70" s="96"/>
      <c r="E70" s="96"/>
      <c r="F70" s="171"/>
      <c r="G70" s="172"/>
    </row>
    <row r="72" spans="1:8" ht="15" thickBot="1" x14ac:dyDescent="0.35">
      <c r="B72"/>
      <c r="C72"/>
      <c r="D72"/>
      <c r="E72"/>
      <c r="F72"/>
      <c r="G72"/>
      <c r="H72" s="90" t="s">
        <v>193</v>
      </c>
    </row>
    <row r="73" spans="1:8" ht="15" thickBot="1" x14ac:dyDescent="0.35">
      <c r="B73" s="91">
        <f>COUNTA(D28:E30,B36:B61,B64,B67,B70)*5</f>
        <v>0</v>
      </c>
      <c r="C73" s="91">
        <f>COUNTA(C36:C61,C64,C67,C70)*4</f>
        <v>0</v>
      </c>
      <c r="D73" s="91">
        <f>COUNTA(D36:D61,D64,D67,D70)*3</f>
        <v>0</v>
      </c>
      <c r="E73" s="91">
        <f>COUNTA(E36:E61,E64,E67,E70)*2</f>
        <v>0</v>
      </c>
      <c r="F73" s="91">
        <f>COUNTA(F28:G30,F36:F61,F64,F67,F70)</f>
        <v>0</v>
      </c>
      <c r="G73" s="91">
        <f>COUNTA(G36:G61,G64)</f>
        <v>0</v>
      </c>
      <c r="H73" s="93">
        <f>SUM(B73:F73)/(32-G73)</f>
        <v>0</v>
      </c>
    </row>
  </sheetData>
  <mergeCells count="31">
    <mergeCell ref="A12:A13"/>
    <mergeCell ref="B12:G12"/>
    <mergeCell ref="D28:E28"/>
    <mergeCell ref="F28:G28"/>
    <mergeCell ref="D27:E27"/>
    <mergeCell ref="F27:G27"/>
    <mergeCell ref="A28:C28"/>
    <mergeCell ref="A25:G25"/>
    <mergeCell ref="D26:G26"/>
    <mergeCell ref="A10:G10"/>
    <mergeCell ref="A1:G1"/>
    <mergeCell ref="A2:G2"/>
    <mergeCell ref="A4:G4"/>
    <mergeCell ref="A6:G6"/>
    <mergeCell ref="A8:G8"/>
    <mergeCell ref="F70:G70"/>
    <mergeCell ref="F66:G66"/>
    <mergeCell ref="F69:G69"/>
    <mergeCell ref="A32:G32"/>
    <mergeCell ref="A33:G33"/>
    <mergeCell ref="F67:G67"/>
    <mergeCell ref="A63:G63"/>
    <mergeCell ref="A34:A35"/>
    <mergeCell ref="B34:G34"/>
    <mergeCell ref="D30:E30"/>
    <mergeCell ref="F30:G30"/>
    <mergeCell ref="A30:C30"/>
    <mergeCell ref="A26:C27"/>
    <mergeCell ref="A29:C29"/>
    <mergeCell ref="D29:E29"/>
    <mergeCell ref="F29:G29"/>
  </mergeCells>
  <printOptions horizontalCentered="1"/>
  <pageMargins left="0.25" right="0.25" top="0.25" bottom="0.2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H41"/>
  <sheetViews>
    <sheetView zoomScale="140" zoomScaleNormal="140" workbookViewId="0">
      <selection activeCell="C42" sqref="C42"/>
    </sheetView>
  </sheetViews>
  <sheetFormatPr defaultColWidth="9.109375" defaultRowHeight="13.8" x14ac:dyDescent="0.3"/>
  <cols>
    <col min="1" max="1" width="53.6640625" style="2" customWidth="1"/>
    <col min="2" max="5" width="14.33203125" style="4" customWidth="1"/>
    <col min="6" max="6" width="14.44140625" style="4" customWidth="1"/>
    <col min="7" max="7" width="11.44140625" style="3" customWidth="1"/>
    <col min="8" max="8" width="12.6640625" style="136" customWidth="1"/>
    <col min="9" max="11" width="9.109375" style="2"/>
    <col min="12" max="12" width="11.33203125" style="2" customWidth="1"/>
    <col min="13" max="16384" width="9.109375" style="2"/>
  </cols>
  <sheetData>
    <row r="1" spans="1:8" ht="14.4" x14ac:dyDescent="0.3">
      <c r="A1" s="150" t="s">
        <v>161</v>
      </c>
      <c r="B1" s="150"/>
      <c r="C1" s="150"/>
      <c r="D1" s="150"/>
      <c r="E1" s="150"/>
      <c r="F1" s="150"/>
      <c r="G1" s="150"/>
    </row>
    <row r="2" spans="1:8" ht="14.4" x14ac:dyDescent="0.3">
      <c r="A2" s="57"/>
      <c r="B2" s="57"/>
      <c r="C2" s="57"/>
      <c r="D2" s="57"/>
      <c r="E2" s="57"/>
      <c r="F2" s="57"/>
      <c r="G2" s="57"/>
    </row>
    <row r="3" spans="1:8" ht="14.4" x14ac:dyDescent="0.3">
      <c r="A3" s="149" t="s">
        <v>0</v>
      </c>
      <c r="B3" s="149"/>
      <c r="C3" s="149"/>
      <c r="D3" s="149"/>
      <c r="E3" s="149"/>
      <c r="F3" s="149"/>
      <c r="G3" s="149"/>
    </row>
    <row r="4" spans="1:8" ht="14.4" x14ac:dyDescent="0.3">
      <c r="A4" s="151" t="s">
        <v>1</v>
      </c>
      <c r="B4" s="151"/>
      <c r="C4" s="151"/>
      <c r="D4" s="151"/>
      <c r="E4" s="151"/>
      <c r="F4" s="151"/>
      <c r="G4" s="151"/>
      <c r="H4" s="137"/>
    </row>
    <row r="5" spans="1:8" ht="18" customHeight="1" x14ac:dyDescent="0.3">
      <c r="A5" s="23"/>
      <c r="B5" s="49"/>
      <c r="C5" s="49"/>
      <c r="D5" s="49"/>
      <c r="E5" s="49"/>
      <c r="F5" s="49"/>
      <c r="G5" s="48"/>
    </row>
    <row r="6" spans="1:8" ht="15.6" x14ac:dyDescent="0.3">
      <c r="A6" s="183" t="s">
        <v>160</v>
      </c>
      <c r="B6" s="183"/>
      <c r="C6" s="183"/>
      <c r="D6" s="183"/>
      <c r="E6" s="183"/>
      <c r="F6" s="183"/>
      <c r="G6" s="183"/>
      <c r="H6" s="138"/>
    </row>
    <row r="7" spans="1:8" ht="33.75" customHeight="1" x14ac:dyDescent="0.3">
      <c r="A7" s="23"/>
      <c r="B7" s="49"/>
      <c r="C7" s="49"/>
      <c r="D7" s="49"/>
      <c r="E7" s="49"/>
      <c r="F7" s="49"/>
      <c r="G7" s="48"/>
    </row>
    <row r="8" spans="1:8" s="27" customFormat="1" ht="27" customHeight="1" x14ac:dyDescent="0.3">
      <c r="A8" s="29"/>
      <c r="B8" s="29"/>
      <c r="C8" s="30"/>
      <c r="D8" s="30"/>
      <c r="E8" s="30"/>
      <c r="F8" s="30"/>
      <c r="G8" s="30"/>
      <c r="H8" s="139"/>
    </row>
    <row r="9" spans="1:8" ht="23.25" customHeight="1" thickBot="1" x14ac:dyDescent="0.35">
      <c r="A9" s="31"/>
      <c r="B9" s="29"/>
      <c r="C9" s="29"/>
      <c r="D9" s="23"/>
      <c r="E9" s="32" t="s">
        <v>104</v>
      </c>
      <c r="F9" s="147"/>
      <c r="G9" s="146"/>
      <c r="H9" s="139"/>
    </row>
    <row r="10" spans="1:8" ht="21.75" customHeight="1" thickBot="1" x14ac:dyDescent="0.35">
      <c r="A10" s="29" t="s">
        <v>211</v>
      </c>
      <c r="B10" s="29"/>
      <c r="C10" s="29"/>
      <c r="D10" s="23"/>
      <c r="E10" s="32" t="s">
        <v>105</v>
      </c>
      <c r="F10" s="198"/>
      <c r="G10" s="198"/>
      <c r="H10" s="139"/>
    </row>
    <row r="11" spans="1:8" ht="18" customHeight="1" x14ac:dyDescent="0.3">
      <c r="A11" s="23"/>
      <c r="B11" s="23"/>
      <c r="C11" s="23"/>
      <c r="D11" s="23"/>
      <c r="E11" s="23"/>
      <c r="F11" s="23"/>
      <c r="G11" s="23"/>
      <c r="H11" s="139"/>
    </row>
    <row r="12" spans="1:8" ht="18" customHeight="1" x14ac:dyDescent="0.3">
      <c r="A12" s="23" t="s">
        <v>129</v>
      </c>
      <c r="B12" s="23"/>
      <c r="C12" s="23"/>
      <c r="D12" s="23"/>
      <c r="E12" s="23"/>
      <c r="F12" s="23"/>
      <c r="G12" s="23"/>
      <c r="H12" s="139"/>
    </row>
    <row r="13" spans="1:8" ht="12.75" customHeight="1" thickBot="1" x14ac:dyDescent="0.35">
      <c r="A13" s="29"/>
      <c r="B13" s="29"/>
      <c r="C13" s="29"/>
      <c r="D13" s="29"/>
      <c r="E13" s="29"/>
      <c r="F13" s="29"/>
      <c r="G13" s="29"/>
      <c r="H13" s="139"/>
    </row>
    <row r="14" spans="1:8" ht="30" customHeight="1" thickTop="1" x14ac:dyDescent="0.3">
      <c r="A14" s="59"/>
      <c r="B14" s="60" t="s">
        <v>68</v>
      </c>
      <c r="C14" s="60" t="s">
        <v>69</v>
      </c>
      <c r="D14" s="60" t="s">
        <v>70</v>
      </c>
      <c r="E14" s="60" t="s">
        <v>93</v>
      </c>
      <c r="F14" s="60" t="s">
        <v>72</v>
      </c>
      <c r="G14" s="61" t="s">
        <v>73</v>
      </c>
      <c r="H14" s="140"/>
    </row>
    <row r="15" spans="1:8" ht="33.75" customHeight="1" x14ac:dyDescent="0.3">
      <c r="A15" s="111" t="s">
        <v>162</v>
      </c>
      <c r="B15" s="112"/>
      <c r="C15" s="113"/>
      <c r="D15" s="112"/>
      <c r="E15" s="113"/>
      <c r="F15" s="112"/>
      <c r="G15" s="114"/>
      <c r="H15" s="124"/>
    </row>
    <row r="16" spans="1:8" ht="33.75" customHeight="1" x14ac:dyDescent="0.3">
      <c r="A16" s="115" t="s">
        <v>163</v>
      </c>
      <c r="B16" s="112"/>
      <c r="C16" s="113"/>
      <c r="D16" s="112"/>
      <c r="E16" s="113"/>
      <c r="F16" s="112"/>
      <c r="G16" s="116"/>
      <c r="H16" s="141"/>
    </row>
    <row r="17" spans="1:8" ht="33.75" customHeight="1" x14ac:dyDescent="0.3">
      <c r="A17" s="117" t="s">
        <v>164</v>
      </c>
      <c r="B17" s="112"/>
      <c r="C17" s="113"/>
      <c r="D17" s="112"/>
      <c r="E17" s="113"/>
      <c r="F17" s="112"/>
      <c r="G17" s="114"/>
      <c r="H17" s="124"/>
    </row>
    <row r="18" spans="1:8" ht="33.75" customHeight="1" x14ac:dyDescent="0.3">
      <c r="A18" s="117" t="s">
        <v>165</v>
      </c>
      <c r="B18" s="112"/>
      <c r="C18" s="113"/>
      <c r="D18" s="112"/>
      <c r="E18" s="113"/>
      <c r="F18" s="112"/>
      <c r="G18" s="114"/>
      <c r="H18" s="124"/>
    </row>
    <row r="19" spans="1:8" ht="33.75" customHeight="1" x14ac:dyDescent="0.3">
      <c r="A19" s="117" t="s">
        <v>166</v>
      </c>
      <c r="B19" s="112"/>
      <c r="C19" s="113"/>
      <c r="D19" s="112"/>
      <c r="E19" s="113"/>
      <c r="F19" s="112"/>
      <c r="G19" s="114"/>
      <c r="H19" s="124"/>
    </row>
    <row r="20" spans="1:8" ht="33.75" customHeight="1" x14ac:dyDescent="0.3">
      <c r="A20" s="118" t="s">
        <v>167</v>
      </c>
      <c r="B20" s="112"/>
      <c r="C20" s="113"/>
      <c r="D20" s="112"/>
      <c r="E20" s="113"/>
      <c r="F20" s="112"/>
      <c r="G20" s="114"/>
      <c r="H20" s="124"/>
    </row>
    <row r="21" spans="1:8" ht="33.75" customHeight="1" x14ac:dyDescent="0.3">
      <c r="A21" s="118" t="s">
        <v>209</v>
      </c>
      <c r="B21" s="112"/>
      <c r="C21" s="113"/>
      <c r="D21" s="112"/>
      <c r="E21" s="113"/>
      <c r="F21" s="112"/>
      <c r="G21" s="114"/>
      <c r="H21" s="142"/>
    </row>
    <row r="22" spans="1:8" ht="33.75" customHeight="1" x14ac:dyDescent="0.3">
      <c r="A22" s="118" t="s">
        <v>168</v>
      </c>
      <c r="B22" s="112"/>
      <c r="C22" s="113"/>
      <c r="D22" s="112"/>
      <c r="E22" s="113"/>
      <c r="F22" s="112"/>
      <c r="G22" s="114"/>
      <c r="H22" s="124"/>
    </row>
    <row r="23" spans="1:8" ht="33.75" customHeight="1" x14ac:dyDescent="0.3">
      <c r="A23" s="118" t="s">
        <v>169</v>
      </c>
      <c r="B23" s="112"/>
      <c r="C23" s="113"/>
      <c r="D23" s="112"/>
      <c r="E23" s="113"/>
      <c r="F23" s="112"/>
      <c r="G23" s="114"/>
      <c r="H23" s="124"/>
    </row>
    <row r="24" spans="1:8" ht="33.75" customHeight="1" x14ac:dyDescent="0.3">
      <c r="A24" s="117" t="s">
        <v>170</v>
      </c>
      <c r="B24" s="112"/>
      <c r="C24" s="113"/>
      <c r="D24" s="112"/>
      <c r="E24" s="113"/>
      <c r="F24" s="112"/>
      <c r="G24" s="114"/>
      <c r="H24" s="143"/>
    </row>
    <row r="25" spans="1:8" ht="28.8" x14ac:dyDescent="0.3">
      <c r="A25" s="118" t="s">
        <v>171</v>
      </c>
      <c r="B25" s="112"/>
      <c r="C25" s="112"/>
      <c r="D25" s="112"/>
      <c r="E25" s="113"/>
      <c r="F25" s="113"/>
      <c r="G25" s="114"/>
      <c r="H25" s="143"/>
    </row>
    <row r="26" spans="1:8" ht="33.75" customHeight="1" x14ac:dyDescent="0.3">
      <c r="A26" s="115" t="s">
        <v>172</v>
      </c>
      <c r="B26" s="112"/>
      <c r="C26" s="112"/>
      <c r="D26" s="112"/>
      <c r="E26" s="112"/>
      <c r="F26" s="112"/>
      <c r="G26" s="119"/>
    </row>
    <row r="27" spans="1:8" ht="43.2" x14ac:dyDescent="0.3">
      <c r="A27" s="115" t="s">
        <v>173</v>
      </c>
      <c r="B27" s="112"/>
      <c r="C27" s="112"/>
      <c r="D27" s="112"/>
      <c r="E27" s="112"/>
      <c r="F27" s="112"/>
      <c r="G27" s="119"/>
    </row>
    <row r="28" spans="1:8" ht="33.75" customHeight="1" x14ac:dyDescent="0.3">
      <c r="A28" s="117" t="s">
        <v>174</v>
      </c>
      <c r="B28" s="112"/>
      <c r="C28" s="112"/>
      <c r="D28" s="112"/>
      <c r="E28" s="112"/>
      <c r="F28" s="112"/>
      <c r="G28" s="116"/>
    </row>
    <row r="29" spans="1:8" ht="33.75" customHeight="1" x14ac:dyDescent="0.3">
      <c r="A29" s="117" t="s">
        <v>175</v>
      </c>
      <c r="B29" s="112"/>
      <c r="C29" s="112"/>
      <c r="D29" s="112"/>
      <c r="E29" s="112"/>
      <c r="F29" s="112"/>
      <c r="G29" s="116"/>
    </row>
    <row r="30" spans="1:8" ht="33.75" customHeight="1" x14ac:dyDescent="0.3">
      <c r="A30" s="120" t="s">
        <v>176</v>
      </c>
      <c r="B30" s="112"/>
      <c r="C30" s="112"/>
      <c r="D30" s="112"/>
      <c r="E30" s="112"/>
      <c r="F30" s="112"/>
      <c r="G30" s="119"/>
    </row>
    <row r="31" spans="1:8" ht="44.25" customHeight="1" x14ac:dyDescent="0.3">
      <c r="A31" s="117" t="s">
        <v>177</v>
      </c>
      <c r="B31" s="112"/>
      <c r="C31" s="112"/>
      <c r="D31" s="112"/>
      <c r="E31" s="112"/>
      <c r="F31" s="112"/>
      <c r="G31" s="116"/>
    </row>
    <row r="32" spans="1:8" ht="33.75" customHeight="1" x14ac:dyDescent="0.3">
      <c r="A32" s="117" t="s">
        <v>178</v>
      </c>
      <c r="B32" s="112"/>
      <c r="C32" s="112"/>
      <c r="D32" s="112"/>
      <c r="E32" s="112"/>
      <c r="F32" s="112"/>
      <c r="G32" s="116"/>
    </row>
    <row r="33" spans="1:8" ht="28.8" x14ac:dyDescent="0.3">
      <c r="A33" s="117" t="s">
        <v>179</v>
      </c>
      <c r="B33" s="112"/>
      <c r="C33" s="112"/>
      <c r="D33" s="112"/>
      <c r="E33" s="112"/>
      <c r="F33" s="112"/>
      <c r="G33" s="116"/>
    </row>
    <row r="34" spans="1:8" ht="33.75" customHeight="1" x14ac:dyDescent="0.3">
      <c r="A34" s="117" t="s">
        <v>180</v>
      </c>
      <c r="B34" s="112"/>
      <c r="C34" s="112"/>
      <c r="D34" s="112"/>
      <c r="E34" s="112"/>
      <c r="F34" s="112"/>
      <c r="G34" s="116"/>
    </row>
    <row r="35" spans="1:8" ht="33.75" customHeight="1" x14ac:dyDescent="0.3">
      <c r="A35" s="111" t="s">
        <v>181</v>
      </c>
      <c r="B35" s="112"/>
      <c r="C35" s="112"/>
      <c r="D35" s="112"/>
      <c r="E35" s="112"/>
      <c r="F35" s="112"/>
      <c r="G35" s="119"/>
    </row>
    <row r="36" spans="1:8" ht="43.2" x14ac:dyDescent="0.3">
      <c r="A36" s="117" t="s">
        <v>182</v>
      </c>
      <c r="B36" s="112"/>
      <c r="C36" s="112"/>
      <c r="D36" s="112"/>
      <c r="E36" s="112"/>
      <c r="F36" s="112"/>
      <c r="G36" s="116"/>
    </row>
    <row r="37" spans="1:8" ht="38.25" customHeight="1" x14ac:dyDescent="0.3">
      <c r="A37" s="63"/>
      <c r="B37" s="58" t="s">
        <v>186</v>
      </c>
      <c r="C37" s="58" t="s">
        <v>122</v>
      </c>
      <c r="D37" s="58" t="s">
        <v>123</v>
      </c>
      <c r="E37" s="58" t="s">
        <v>124</v>
      </c>
      <c r="F37" s="58" t="s">
        <v>125</v>
      </c>
      <c r="G37" s="62"/>
    </row>
    <row r="38" spans="1:8" ht="58.5" customHeight="1" thickBot="1" x14ac:dyDescent="0.35">
      <c r="A38" s="64" t="s">
        <v>183</v>
      </c>
      <c r="B38" s="65"/>
      <c r="C38" s="65"/>
      <c r="D38" s="65"/>
      <c r="E38" s="65"/>
      <c r="F38" s="65"/>
      <c r="G38" s="66"/>
    </row>
    <row r="39" spans="1:8" ht="14.4" thickTop="1" x14ac:dyDescent="0.3"/>
    <row r="40" spans="1:8" ht="15" thickBot="1" x14ac:dyDescent="0.35">
      <c r="B40"/>
      <c r="C40"/>
      <c r="D40"/>
      <c r="E40"/>
      <c r="F40"/>
      <c r="G40"/>
      <c r="H40" s="132" t="s">
        <v>193</v>
      </c>
    </row>
    <row r="41" spans="1:8" ht="15" thickBot="1" x14ac:dyDescent="0.35">
      <c r="B41" s="91">
        <f>COUNTA(B15:B36,B38)*5</f>
        <v>0</v>
      </c>
      <c r="C41" s="92">
        <f>COUNTA(C15:C36,C38)*4</f>
        <v>0</v>
      </c>
      <c r="D41" s="92">
        <f>COUNTA(D15:D36,D38)*3</f>
        <v>0</v>
      </c>
      <c r="E41" s="92">
        <f>COUNTA(E15:E36,E38)*2</f>
        <v>0</v>
      </c>
      <c r="F41" s="92">
        <f>COUNTA(F15:F36,F38)</f>
        <v>0</v>
      </c>
      <c r="G41" s="92">
        <f>COUNTA(G15:G36,G38)</f>
        <v>0</v>
      </c>
      <c r="H41" s="133">
        <f>SUM(B41:F41)/(23-G41)</f>
        <v>0</v>
      </c>
    </row>
  </sheetData>
  <mergeCells count="6">
    <mergeCell ref="A1:G1"/>
    <mergeCell ref="F9:G9"/>
    <mergeCell ref="F10:G10"/>
    <mergeCell ref="A3:G3"/>
    <mergeCell ref="A4:G4"/>
    <mergeCell ref="A6:G6"/>
  </mergeCells>
  <printOptions horizontalCentered="1"/>
  <pageMargins left="0.25" right="0.25" top="0.25" bottom="0.2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J10"/>
  <sheetViews>
    <sheetView workbookViewId="0">
      <selection activeCell="G25" sqref="G25"/>
    </sheetView>
  </sheetViews>
  <sheetFormatPr defaultColWidth="8.88671875" defaultRowHeight="14.4" x14ac:dyDescent="0.3"/>
  <sheetData>
    <row r="8" spans="4:10" x14ac:dyDescent="0.3">
      <c r="D8" s="29"/>
      <c r="E8" s="29"/>
      <c r="F8" s="30"/>
      <c r="G8" s="30"/>
      <c r="H8" s="30"/>
      <c r="I8" s="30"/>
      <c r="J8" s="30"/>
    </row>
    <row r="9" spans="4:10" ht="15" thickBot="1" x14ac:dyDescent="0.35">
      <c r="D9" s="31"/>
      <c r="E9" s="29"/>
      <c r="F9" s="29"/>
      <c r="G9" s="23"/>
      <c r="H9" s="32"/>
      <c r="I9" s="146"/>
      <c r="J9" s="146"/>
    </row>
    <row r="10" spans="4:10" ht="15" thickBot="1" x14ac:dyDescent="0.35">
      <c r="D10" s="29"/>
      <c r="E10" s="29"/>
      <c r="F10" s="29"/>
      <c r="G10" s="23"/>
      <c r="H10" s="32"/>
      <c r="I10" s="146"/>
      <c r="J10" s="146"/>
    </row>
  </sheetData>
  <mergeCells count="2">
    <mergeCell ref="I9:J9"/>
    <mergeCell ref="I10:J1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="150" zoomScaleNormal="150" workbookViewId="0">
      <selection activeCell="B11" sqref="B11"/>
    </sheetView>
  </sheetViews>
  <sheetFormatPr defaultColWidth="8.88671875" defaultRowHeight="14.4" x14ac:dyDescent="0.3"/>
  <cols>
    <col min="1" max="1" width="31.44140625" bestFit="1" customWidth="1"/>
    <col min="2" max="2" width="16.88671875" customWidth="1"/>
    <col min="3" max="3" width="16.6640625" customWidth="1"/>
    <col min="4" max="4" width="18" customWidth="1"/>
    <col min="5" max="5" width="16.109375" customWidth="1"/>
    <col min="6" max="6" width="18.44140625" customWidth="1"/>
    <col min="7" max="7" width="18.109375" customWidth="1"/>
  </cols>
  <sheetData>
    <row r="1" spans="1:17" ht="15.6" x14ac:dyDescent="0.3">
      <c r="A1" s="79"/>
      <c r="B1" s="79" t="s">
        <v>213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ht="15.6" x14ac:dyDescent="0.3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16.2" thickBot="1" x14ac:dyDescent="0.3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7" ht="46.2" thickTop="1" x14ac:dyDescent="0.3">
      <c r="A4" s="81"/>
      <c r="B4" s="82" t="s">
        <v>188</v>
      </c>
      <c r="C4" s="82" t="s">
        <v>210</v>
      </c>
      <c r="D4" s="82" t="s">
        <v>189</v>
      </c>
      <c r="E4" s="82" t="s">
        <v>190</v>
      </c>
      <c r="F4" s="82" t="s">
        <v>191</v>
      </c>
      <c r="G4" s="83" t="s">
        <v>192</v>
      </c>
      <c r="H4" s="79"/>
      <c r="I4" s="79"/>
      <c r="J4" s="79"/>
      <c r="K4" s="79"/>
      <c r="L4" s="79"/>
      <c r="M4" s="79"/>
      <c r="N4" s="79"/>
      <c r="O4" s="79"/>
      <c r="P4" s="79"/>
      <c r="Q4" s="79"/>
    </row>
    <row r="5" spans="1:17" ht="15.6" x14ac:dyDescent="0.3">
      <c r="A5" s="84" t="s">
        <v>187</v>
      </c>
      <c r="B5" s="80">
        <v>1</v>
      </c>
      <c r="C5" s="103">
        <v>0.2</v>
      </c>
      <c r="D5" s="144">
        <v>4.78</v>
      </c>
      <c r="E5" s="94">
        <f>'Apédice F'!H48</f>
        <v>0</v>
      </c>
      <c r="F5" s="94">
        <f>0.1*D5+0.9*E5</f>
        <v>0.47800000000000004</v>
      </c>
      <c r="G5" s="125">
        <f>B5*C5*F5</f>
        <v>9.5600000000000018E-2</v>
      </c>
      <c r="H5" s="79"/>
      <c r="I5" s="79"/>
      <c r="J5" s="79"/>
      <c r="K5" s="79"/>
      <c r="L5" s="79"/>
      <c r="M5" s="79"/>
      <c r="N5" s="79"/>
      <c r="O5" s="79"/>
      <c r="P5" s="79"/>
      <c r="Q5" s="79"/>
    </row>
    <row r="6" spans="1:17" ht="15.6" x14ac:dyDescent="0.3">
      <c r="A6" s="102" t="s">
        <v>204</v>
      </c>
      <c r="B6" s="80">
        <v>0.46</v>
      </c>
      <c r="C6" s="121">
        <v>0.3</v>
      </c>
      <c r="D6" s="144">
        <v>5</v>
      </c>
      <c r="E6" s="144">
        <v>4.2300000000000004</v>
      </c>
      <c r="F6" s="94">
        <f>0.1*D6+0.9*E6</f>
        <v>4.3070000000000004</v>
      </c>
      <c r="G6" s="125">
        <f t="shared" ref="G6:G8" si="0">B6*C6*F6</f>
        <v>0.59436600000000006</v>
      </c>
      <c r="H6" s="79"/>
      <c r="I6" s="79"/>
      <c r="J6" s="79"/>
      <c r="K6" s="79"/>
      <c r="L6" s="79"/>
      <c r="M6" s="79"/>
      <c r="N6" s="79"/>
      <c r="O6" s="79"/>
      <c r="P6" s="79"/>
      <c r="Q6" s="79"/>
    </row>
    <row r="7" spans="1:17" ht="15.6" x14ac:dyDescent="0.3">
      <c r="A7" s="102" t="s">
        <v>205</v>
      </c>
      <c r="B7" s="80">
        <v>0.46</v>
      </c>
      <c r="C7" s="122">
        <v>0.5</v>
      </c>
      <c r="D7" s="144">
        <v>4.6900000000000004</v>
      </c>
      <c r="E7" s="94">
        <f>'Apéndice G'!H34</f>
        <v>0</v>
      </c>
      <c r="F7" s="94">
        <f t="shared" ref="F7" si="1">0.1*D7+0.9*E7</f>
        <v>0.46900000000000008</v>
      </c>
      <c r="G7" s="125">
        <f t="shared" si="0"/>
        <v>0.10787000000000002</v>
      </c>
      <c r="H7" s="79"/>
      <c r="I7" s="79"/>
      <c r="J7" s="79"/>
      <c r="K7" s="79"/>
      <c r="L7" s="79"/>
      <c r="M7" s="79"/>
      <c r="N7" s="79"/>
      <c r="O7" s="79"/>
      <c r="P7" s="79"/>
      <c r="Q7" s="79"/>
    </row>
    <row r="8" spans="1:17" ht="15.6" x14ac:dyDescent="0.3">
      <c r="A8" s="102" t="s">
        <v>206</v>
      </c>
      <c r="B8" s="80">
        <v>0.54</v>
      </c>
      <c r="C8" s="123">
        <v>0.8</v>
      </c>
      <c r="D8" s="144">
        <v>4.74</v>
      </c>
      <c r="E8" s="94">
        <f>'Apéndice I'!H41</f>
        <v>0</v>
      </c>
      <c r="F8" s="94">
        <f>0.1*D8+0.9*E8</f>
        <v>0.47400000000000003</v>
      </c>
      <c r="G8" s="125">
        <f t="shared" si="0"/>
        <v>0.20476800000000003</v>
      </c>
      <c r="H8" s="79"/>
      <c r="I8" s="79"/>
      <c r="J8" s="79"/>
      <c r="K8" s="79"/>
      <c r="L8" s="79"/>
      <c r="M8" s="79"/>
      <c r="N8" s="79"/>
      <c r="O8" s="79"/>
      <c r="P8" s="79"/>
      <c r="Q8" s="79"/>
    </row>
    <row r="9" spans="1:17" ht="15.6" x14ac:dyDescent="0.3">
      <c r="A9" s="102" t="s">
        <v>207</v>
      </c>
      <c r="B9" s="80"/>
      <c r="C9" s="80"/>
      <c r="D9" s="80"/>
      <c r="E9" s="80"/>
      <c r="F9" s="80"/>
      <c r="G9" s="85"/>
      <c r="H9" s="79"/>
      <c r="I9" s="79"/>
      <c r="J9" s="79"/>
      <c r="K9" s="79"/>
      <c r="L9" s="79"/>
      <c r="M9" s="79"/>
      <c r="N9" s="79"/>
      <c r="O9" s="79"/>
      <c r="P9" s="79"/>
      <c r="Q9" s="79"/>
    </row>
    <row r="10" spans="1:17" ht="15.6" x14ac:dyDescent="0.3">
      <c r="A10" s="102" t="s">
        <v>208</v>
      </c>
      <c r="B10" s="80"/>
      <c r="C10" s="80"/>
      <c r="D10" s="80"/>
      <c r="E10" s="80"/>
      <c r="F10" s="80"/>
      <c r="G10" s="85"/>
      <c r="H10" s="79"/>
      <c r="I10" s="79"/>
      <c r="J10" s="79"/>
      <c r="K10" s="79"/>
      <c r="L10" s="79"/>
      <c r="M10" s="79"/>
      <c r="N10" s="79"/>
      <c r="O10" s="79"/>
      <c r="P10" s="79"/>
      <c r="Q10" s="79"/>
    </row>
    <row r="11" spans="1:17" ht="15.6" x14ac:dyDescent="0.3">
      <c r="A11" s="86"/>
      <c r="B11" s="80"/>
      <c r="C11" s="80"/>
      <c r="D11" s="80"/>
      <c r="E11" s="80"/>
      <c r="F11" s="80"/>
      <c r="G11" s="85"/>
      <c r="H11" s="79"/>
      <c r="I11" s="79"/>
      <c r="J11" s="79"/>
      <c r="K11" s="79"/>
      <c r="L11" s="79"/>
      <c r="M11" s="79"/>
      <c r="N11" s="79"/>
      <c r="O11" s="79"/>
      <c r="P11" s="79"/>
      <c r="Q11" s="79"/>
    </row>
    <row r="12" spans="1:17" ht="16.2" thickBot="1" x14ac:dyDescent="0.35">
      <c r="A12" s="87"/>
      <c r="B12" s="88"/>
      <c r="C12" s="88"/>
      <c r="D12" s="88"/>
      <c r="E12" s="88"/>
      <c r="F12" s="88"/>
      <c r="G12" s="89"/>
      <c r="H12" s="79"/>
      <c r="I12" s="79"/>
      <c r="J12" s="79"/>
      <c r="K12" s="79"/>
      <c r="L12" s="79"/>
      <c r="M12" s="79"/>
      <c r="N12" s="79"/>
      <c r="O12" s="79"/>
      <c r="P12" s="79"/>
      <c r="Q12" s="79"/>
    </row>
    <row r="13" spans="1:17" ht="16.2" thickTop="1" x14ac:dyDescent="0.3">
      <c r="A13" s="79"/>
      <c r="B13" s="79"/>
      <c r="C13" s="79"/>
      <c r="D13" s="79"/>
      <c r="E13" s="79"/>
      <c r="F13" s="79"/>
      <c r="G13" s="126">
        <f>SUM(G5:G8)</f>
        <v>1.0026040000000001</v>
      </c>
      <c r="H13" s="79"/>
      <c r="I13" s="79"/>
      <c r="J13" s="79"/>
      <c r="K13" s="79"/>
      <c r="L13" s="79"/>
      <c r="M13" s="79"/>
      <c r="N13" s="79"/>
      <c r="O13" s="79"/>
      <c r="P13" s="79"/>
      <c r="Q13" s="79"/>
    </row>
    <row r="14" spans="1:17" ht="15.6" x14ac:dyDescent="0.3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</row>
    <row r="15" spans="1:17" ht="15.6" x14ac:dyDescent="0.3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</row>
    <row r="16" spans="1:17" ht="15.6" x14ac:dyDescent="0.3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</row>
    <row r="17" spans="1:17" ht="15.6" x14ac:dyDescent="0.3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</row>
    <row r="18" spans="1:17" ht="15.6" x14ac:dyDescent="0.3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</row>
    <row r="19" spans="1:17" ht="15.6" x14ac:dyDescent="0.3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</row>
    <row r="20" spans="1:17" ht="15.6" x14ac:dyDescent="0.3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</row>
    <row r="21" spans="1:17" ht="15.6" x14ac:dyDescent="0.3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</row>
    <row r="22" spans="1:17" ht="15.6" x14ac:dyDescent="0.3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</row>
    <row r="23" spans="1:17" ht="15.6" x14ac:dyDescent="0.3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</row>
    <row r="24" spans="1:17" ht="15.6" x14ac:dyDescent="0.3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</row>
    <row r="25" spans="1:17" ht="15.6" x14ac:dyDescent="0.3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1:17" ht="15.6" x14ac:dyDescent="0.3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1:17" ht="15.6" x14ac:dyDescent="0.3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</row>
    <row r="28" spans="1:17" ht="15.6" x14ac:dyDescent="0.3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</row>
    <row r="29" spans="1:17" ht="15.6" x14ac:dyDescent="0.3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Apédice F</vt:lpstr>
      <vt:lpstr>Apéndice G</vt:lpstr>
      <vt:lpstr>Apéndice H</vt:lpstr>
      <vt:lpstr>Apéndice I</vt:lpstr>
      <vt:lpstr>Sheet2</vt:lpstr>
      <vt:lpstr>Promedio</vt:lpstr>
      <vt:lpstr>'Apédice F'!Print_Titles</vt:lpstr>
      <vt:lpstr>'Apéndice G'!Print_Titles</vt:lpstr>
      <vt:lpstr>'Apéndice H'!Print_Titles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EEAOI26792</dc:creator>
  <cp:lastModifiedBy>Rafael</cp:lastModifiedBy>
  <cp:lastPrinted>2012-09-12T19:33:51Z</cp:lastPrinted>
  <dcterms:created xsi:type="dcterms:W3CDTF">2012-09-11T18:04:34Z</dcterms:created>
  <dcterms:modified xsi:type="dcterms:W3CDTF">2025-11-16T12:39:54Z</dcterms:modified>
</cp:coreProperties>
</file>